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Produktion" sheetId="1" r:id="rId1"/>
    <sheet name="Historie" sheetId="2" r:id="rId2"/>
    <sheet name="Diagramm" sheetId="3" r:id="rId3"/>
    <sheet name="ES125" sheetId="4" r:id="rId4"/>
    <sheet name="ES150" sheetId="5" r:id="rId5"/>
  </sheets>
  <definedNames>
    <definedName name="_xlnm.Print_Area" localSheetId="3">'ES125'!$A$3:$C$20</definedName>
    <definedName name="_xlnm.Print_Area" localSheetId="4">'ES150'!$A$3:$C$54</definedName>
    <definedName name="_xlnm.Print_Area" localSheetId="1">'Historie'!$A$3:$G$85</definedName>
    <definedName name="_xlnm.Print_Titles" localSheetId="3">'ES125'!$1:$2</definedName>
    <definedName name="_xlnm.Print_Titles" localSheetId="4">'ES150'!$1:$2</definedName>
    <definedName name="_xlnm.Print_Titles" localSheetId="1">'Historie'!$1:$2</definedName>
  </definedNames>
  <calcPr fullCalcOnLoad="1"/>
</workbook>
</file>

<file path=xl/sharedStrings.xml><?xml version="1.0" encoding="utf-8"?>
<sst xmlns="http://schemas.openxmlformats.org/spreadsheetml/2006/main" count="151" uniqueCount="94">
  <si>
    <t>Datum</t>
  </si>
  <si>
    <t>ES 125</t>
  </si>
  <si>
    <t>Rahmen</t>
  </si>
  <si>
    <t>Motor</t>
  </si>
  <si>
    <t>ES 150</t>
  </si>
  <si>
    <t>Änderung</t>
  </si>
  <si>
    <t>Quelle</t>
  </si>
  <si>
    <t>ES /1 Baureihe</t>
  </si>
  <si>
    <t>KFT 07/71</t>
  </si>
  <si>
    <t>Auspuffaufhängung an 3 Punkten</t>
  </si>
  <si>
    <t>KFT 03/69                     ET-Liste 05/69</t>
  </si>
  <si>
    <t>Federbeine ohne Schutzhülsen</t>
  </si>
  <si>
    <t>Breitrippenzylinder         Startvergaser</t>
  </si>
  <si>
    <t>ET-Liste</t>
  </si>
  <si>
    <t>Zugstrebe für Hinterradbremse</t>
  </si>
  <si>
    <t>Kniekissen</t>
  </si>
  <si>
    <t>Werkzeugbehälterdeckel mit Schloß</t>
  </si>
  <si>
    <t>DSV 12/65</t>
  </si>
  <si>
    <t>Kurbelwelle geändert</t>
  </si>
  <si>
    <t>DSV 02/74</t>
  </si>
  <si>
    <t>Duplexkette für den Primärantrieb</t>
  </si>
  <si>
    <t>Segment-Tacho</t>
  </si>
  <si>
    <t>DSV 12/65 noch mit rundem Tacho</t>
  </si>
  <si>
    <t>kastenförmig verstärkte Schwinge vorn</t>
  </si>
  <si>
    <t>ET-Liste, DSV 12/65 noch ohne</t>
  </si>
  <si>
    <t>wartungsfreie Schwingenlagerung</t>
  </si>
  <si>
    <t>Produktionsbeginn</t>
  </si>
  <si>
    <t>Taloon (06.01.07)             ET-Liste TS 125/150</t>
  </si>
  <si>
    <t>DSV 08/74</t>
  </si>
  <si>
    <t>Neuber/Müller</t>
  </si>
  <si>
    <t>neues Design (silberne Kotflügel, Farben ...)</t>
  </si>
  <si>
    <t>KFT 09/72</t>
  </si>
  <si>
    <t>Auspuff mit geradem Abschluß</t>
  </si>
  <si>
    <t>DSV 03/74</t>
  </si>
  <si>
    <t>Vorderreifen 2.75-18      Felge 1.60x18</t>
  </si>
  <si>
    <t>DSV 07/71                       ET-Liste 05/69</t>
  </si>
  <si>
    <t>Typenschild rechts</t>
  </si>
  <si>
    <t xml:space="preserve">Taloon (06.01.07)            </t>
  </si>
  <si>
    <t>ES150/1 Mumpfel</t>
  </si>
  <si>
    <t>ES150 Lothar</t>
  </si>
  <si>
    <t>ES125 Lothar</t>
  </si>
  <si>
    <t>ES125 Harald</t>
  </si>
  <si>
    <t>ES150/1 Lothar</t>
  </si>
  <si>
    <t>ES150/1 Dieter</t>
  </si>
  <si>
    <t>Motor MM /3 statt /2</t>
  </si>
  <si>
    <t>Pleuellagerung geändert</t>
  </si>
  <si>
    <t>Koponny #196</t>
  </si>
  <si>
    <t>Koponny #069</t>
  </si>
  <si>
    <t>Koponny #158</t>
  </si>
  <si>
    <t>Koponny #040</t>
  </si>
  <si>
    <t>Koponny #155</t>
  </si>
  <si>
    <t>Lothar (30.11.06)</t>
  </si>
  <si>
    <t xml:space="preserve">Koponny #157                           </t>
  </si>
  <si>
    <t>breite hintere Motoraufhängung</t>
  </si>
  <si>
    <t>Taloon (06.01.07)</t>
  </si>
  <si>
    <t>xx.68</t>
  </si>
  <si>
    <t>xx.75</t>
  </si>
  <si>
    <t>xx.65</t>
  </si>
  <si>
    <t>xx.66</t>
  </si>
  <si>
    <t>xx.67</t>
  </si>
  <si>
    <t>xx.70</t>
  </si>
  <si>
    <t>xx.74</t>
  </si>
  <si>
    <t>xx.76</t>
  </si>
  <si>
    <t>Elektrik auf Steckverbinder umgestellt</t>
  </si>
  <si>
    <t>Rep.Handbuch Ausgabe 1966</t>
  </si>
  <si>
    <t>Start ES /1-Baureihe</t>
  </si>
  <si>
    <t>ES 125/1 ad40</t>
  </si>
  <si>
    <t>Koponny #012</t>
  </si>
  <si>
    <t>Der letzte Diplomand (01.02.07)</t>
  </si>
  <si>
    <t>tippi (06.02.07)</t>
  </si>
  <si>
    <t>Robert S. (06.03.07)</t>
  </si>
  <si>
    <t>Koponny #322</t>
  </si>
  <si>
    <t>ES150 MZ-Wolle</t>
  </si>
  <si>
    <t>Koponny #323</t>
  </si>
  <si>
    <t>ES150 Mzracer 666</t>
  </si>
  <si>
    <t xml:space="preserve">Koponny #302                 </t>
  </si>
  <si>
    <t>ES150 El Largo</t>
  </si>
  <si>
    <t>Koponny #227</t>
  </si>
  <si>
    <t>xx.71</t>
  </si>
  <si>
    <t>xx.73</t>
  </si>
  <si>
    <t>ES150/1 MZ-Wolle</t>
  </si>
  <si>
    <t>Koponny #324</t>
  </si>
  <si>
    <t>Export</t>
  </si>
  <si>
    <t>Anteil</t>
  </si>
  <si>
    <t>Gesamt-Produktion</t>
  </si>
  <si>
    <t>Export-Anteil</t>
  </si>
  <si>
    <t>ES125</t>
  </si>
  <si>
    <t>ES125/1</t>
  </si>
  <si>
    <t>ES150</t>
  </si>
  <si>
    <t>ES150/1</t>
  </si>
  <si>
    <t>Gesamt</t>
  </si>
  <si>
    <t>MZ-B</t>
  </si>
  <si>
    <t>ES150/1 Heidel</t>
  </si>
  <si>
    <t>Koponny #343</t>
  </si>
</sst>
</file>

<file path=xl/styles.xml><?xml version="1.0" encoding="utf-8"?>
<styleSheet xmlns="http://schemas.openxmlformats.org/spreadsheetml/2006/main">
  <numFmts count="2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/yy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[$-407]dddd\,\ d\.\ mmmm\ yyyy"/>
    <numFmt numFmtId="178" formatCode="[$-407]d/\ mmmm\ yyyy;@"/>
    <numFmt numFmtId="179" formatCode="[$-407]mmm/\ yy;@"/>
    <numFmt numFmtId="180" formatCode="0.0%"/>
  </numFmts>
  <fonts count="7">
    <font>
      <sz val="10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8"/>
      <name val="Arial"/>
      <family val="2"/>
    </font>
    <font>
      <b/>
      <sz val="10"/>
      <color indexed="57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2" fontId="0" fillId="0" borderId="3" xfId="0" applyNumberFormat="1" applyBorder="1" applyAlignment="1">
      <alignment horizontal="center" vertical="center"/>
    </xf>
    <xf numFmtId="172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7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72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2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2" xfId="0" applyNumberFormat="1" applyFon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2" fontId="0" fillId="0" borderId="3" xfId="0" applyNumberFormat="1" applyBorder="1" applyAlignment="1">
      <alignment vertical="center"/>
    </xf>
    <xf numFmtId="172" fontId="1" fillId="0" borderId="2" xfId="0" applyNumberFormat="1" applyFont="1" applyBorder="1" applyAlignment="1">
      <alignment vertical="center"/>
    </xf>
    <xf numFmtId="172" fontId="2" fillId="0" borderId="2" xfId="0" applyNumberFormat="1" applyFont="1" applyBorder="1" applyAlignment="1">
      <alignment vertical="center"/>
    </xf>
    <xf numFmtId="172" fontId="0" fillId="0" borderId="4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172" fontId="1" fillId="0" borderId="2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72" fontId="5" fillId="0" borderId="2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2" fontId="5" fillId="0" borderId="2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72" fontId="5" fillId="0" borderId="2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2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172" fontId="6" fillId="0" borderId="2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172" fontId="0" fillId="0" borderId="17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3525"/>
          <c:w val="0.885"/>
          <c:h val="0.964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'ES150'!$B$1</c:f>
              <c:strCache>
                <c:ptCount val="1"/>
                <c:pt idx="0">
                  <c:v>ES 150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'ES150'!$A$3:$A$52</c:f>
              <c:strCache>
                <c:ptCount val="50"/>
                <c:pt idx="0">
                  <c:v>22920</c:v>
                </c:pt>
                <c:pt idx="1">
                  <c:v>22948</c:v>
                </c:pt>
                <c:pt idx="2">
                  <c:v>23041</c:v>
                </c:pt>
                <c:pt idx="3">
                  <c:v>23285</c:v>
                </c:pt>
                <c:pt idx="4">
                  <c:v>23347</c:v>
                </c:pt>
                <c:pt idx="5">
                  <c:v>23366</c:v>
                </c:pt>
                <c:pt idx="6">
                  <c:v>23527</c:v>
                </c:pt>
                <c:pt idx="7">
                  <c:v>23553</c:v>
                </c:pt>
                <c:pt idx="8">
                  <c:v>23677</c:v>
                </c:pt>
                <c:pt idx="9">
                  <c:v>23894</c:v>
                </c:pt>
                <c:pt idx="10">
                  <c:v>23938</c:v>
                </c:pt>
                <c:pt idx="11">
                  <c:v>23986</c:v>
                </c:pt>
                <c:pt idx="12">
                  <c:v>24047</c:v>
                </c:pt>
                <c:pt idx="13">
                  <c:v>24187</c:v>
                </c:pt>
                <c:pt idx="14">
                  <c:v>24259</c:v>
                </c:pt>
                <c:pt idx="15">
                  <c:v>24271</c:v>
                </c:pt>
                <c:pt idx="16">
                  <c:v>24316</c:v>
                </c:pt>
                <c:pt idx="17">
                  <c:v>24320</c:v>
                </c:pt>
                <c:pt idx="18">
                  <c:v>24430</c:v>
                </c:pt>
                <c:pt idx="19">
                  <c:v>24464</c:v>
                </c:pt>
                <c:pt idx="20">
                  <c:v>24532</c:v>
                </c:pt>
                <c:pt idx="21">
                  <c:v>24677</c:v>
                </c:pt>
                <c:pt idx="22">
                  <c:v>24772</c:v>
                </c:pt>
                <c:pt idx="23">
                  <c:v>24814</c:v>
                </c:pt>
                <c:pt idx="24">
                  <c:v>24995</c:v>
                </c:pt>
                <c:pt idx="25">
                  <c:v>25034</c:v>
                </c:pt>
                <c:pt idx="26">
                  <c:v>25063</c:v>
                </c:pt>
                <c:pt idx="27">
                  <c:v>25204</c:v>
                </c:pt>
                <c:pt idx="28">
                  <c:v>25263</c:v>
                </c:pt>
                <c:pt idx="29">
                  <c:v>25355</c:v>
                </c:pt>
                <c:pt idx="30">
                  <c:v>25370</c:v>
                </c:pt>
                <c:pt idx="31">
                  <c:v>25385</c:v>
                </c:pt>
                <c:pt idx="32">
                  <c:v>25406</c:v>
                </c:pt>
                <c:pt idx="33">
                  <c:v>25513</c:v>
                </c:pt>
                <c:pt idx="34">
                  <c:v>25636</c:v>
                </c:pt>
                <c:pt idx="35">
                  <c:v>25695</c:v>
                </c:pt>
                <c:pt idx="36">
                  <c:v>25695</c:v>
                </c:pt>
                <c:pt idx="37">
                  <c:v>25750</c:v>
                </c:pt>
                <c:pt idx="38">
                  <c:v>25735</c:v>
                </c:pt>
                <c:pt idx="39">
                  <c:v>25989</c:v>
                </c:pt>
                <c:pt idx="40">
                  <c:v>26028</c:v>
                </c:pt>
                <c:pt idx="41">
                  <c:v>26073</c:v>
                </c:pt>
                <c:pt idx="42">
                  <c:v>26109</c:v>
                </c:pt>
                <c:pt idx="43">
                  <c:v>26294</c:v>
                </c:pt>
                <c:pt idx="44">
                  <c:v>26390</c:v>
                </c:pt>
                <c:pt idx="45">
                  <c:v>26576</c:v>
                </c:pt>
                <c:pt idx="46">
                  <c:v>26605</c:v>
                </c:pt>
                <c:pt idx="47">
                  <c:v>27211</c:v>
                </c:pt>
                <c:pt idx="48">
                  <c:v>27454</c:v>
                </c:pt>
                <c:pt idx="49">
                  <c:v>27942</c:v>
                </c:pt>
              </c:strCache>
            </c:strRef>
          </c:xVal>
          <c:yVal>
            <c:numRef>
              <c:f>'ES150'!$D$3:$D$52</c:f>
              <c:numCache>
                <c:ptCount val="50"/>
                <c:pt idx="0">
                  <c:v>1</c:v>
                </c:pt>
                <c:pt idx="1">
                  <c:v>573</c:v>
                </c:pt>
                <c:pt idx="2">
                  <c:v>4964</c:v>
                </c:pt>
                <c:pt idx="3">
                  <c:v>26060</c:v>
                </c:pt>
                <c:pt idx="4">
                  <c:v>32872</c:v>
                </c:pt>
                <c:pt idx="5">
                  <c:v>35066</c:v>
                </c:pt>
                <c:pt idx="6">
                  <c:v>48571</c:v>
                </c:pt>
                <c:pt idx="7">
                  <c:v>50902</c:v>
                </c:pt>
                <c:pt idx="8">
                  <c:v>59040</c:v>
                </c:pt>
                <c:pt idx="9">
                  <c:v>75619</c:v>
                </c:pt>
                <c:pt idx="10">
                  <c:v>77351</c:v>
                </c:pt>
                <c:pt idx="11">
                  <c:v>82784</c:v>
                </c:pt>
                <c:pt idx="12">
                  <c:v>87757</c:v>
                </c:pt>
                <c:pt idx="13">
                  <c:v>96397</c:v>
                </c:pt>
                <c:pt idx="14">
                  <c:v>100576</c:v>
                </c:pt>
                <c:pt idx="15">
                  <c:v>104321</c:v>
                </c:pt>
                <c:pt idx="16">
                  <c:v>107879</c:v>
                </c:pt>
                <c:pt idx="17">
                  <c:v>108856</c:v>
                </c:pt>
                <c:pt idx="18">
                  <c:v>118324</c:v>
                </c:pt>
                <c:pt idx="19">
                  <c:v>121765</c:v>
                </c:pt>
                <c:pt idx="20">
                  <c:v>128404</c:v>
                </c:pt>
                <c:pt idx="21">
                  <c:v>136949</c:v>
                </c:pt>
                <c:pt idx="22">
                  <c:v>144986</c:v>
                </c:pt>
                <c:pt idx="23">
                  <c:v>146543</c:v>
                </c:pt>
                <c:pt idx="24">
                  <c:v>160881</c:v>
                </c:pt>
                <c:pt idx="25">
                  <c:v>163765</c:v>
                </c:pt>
                <c:pt idx="26">
                  <c:v>165991</c:v>
                </c:pt>
                <c:pt idx="27">
                  <c:v>178216</c:v>
                </c:pt>
                <c:pt idx="28">
                  <c:v>185048</c:v>
                </c:pt>
                <c:pt idx="29">
                  <c:v>190586</c:v>
                </c:pt>
                <c:pt idx="30">
                  <c:v>191469</c:v>
                </c:pt>
                <c:pt idx="31">
                  <c:v>193684</c:v>
                </c:pt>
                <c:pt idx="32">
                  <c:v>194680</c:v>
                </c:pt>
                <c:pt idx="33">
                  <c:v>202661</c:v>
                </c:pt>
                <c:pt idx="34">
                  <c:v>212403</c:v>
                </c:pt>
                <c:pt idx="35">
                  <c:v>218263</c:v>
                </c:pt>
                <c:pt idx="36">
                  <c:v>218296</c:v>
                </c:pt>
                <c:pt idx="37">
                  <c:v>220011</c:v>
                </c:pt>
                <c:pt idx="38">
                  <c:v>220642</c:v>
                </c:pt>
                <c:pt idx="39">
                  <c:v>241626</c:v>
                </c:pt>
                <c:pt idx="40">
                  <c:v>244286</c:v>
                </c:pt>
                <c:pt idx="41">
                  <c:v>247323</c:v>
                </c:pt>
                <c:pt idx="42">
                  <c:v>249930</c:v>
                </c:pt>
                <c:pt idx="43">
                  <c:v>264160</c:v>
                </c:pt>
                <c:pt idx="44">
                  <c:v>270464</c:v>
                </c:pt>
                <c:pt idx="45">
                  <c:v>285331</c:v>
                </c:pt>
                <c:pt idx="46">
                  <c:v>288199</c:v>
                </c:pt>
                <c:pt idx="47">
                  <c:v>312781</c:v>
                </c:pt>
                <c:pt idx="48">
                  <c:v>325663</c:v>
                </c:pt>
                <c:pt idx="49">
                  <c:v>335461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'ES125'!$B$1</c:f>
              <c:strCache>
                <c:ptCount val="1"/>
                <c:pt idx="0">
                  <c:v>ES 125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'ES125'!$A$3:$A$18</c:f>
              <c:strCache>
                <c:ptCount val="16"/>
                <c:pt idx="0">
                  <c:v>22920</c:v>
                </c:pt>
                <c:pt idx="1">
                  <c:v>22937</c:v>
                </c:pt>
                <c:pt idx="2">
                  <c:v>22959</c:v>
                </c:pt>
                <c:pt idx="3">
                  <c:v>22965</c:v>
                </c:pt>
                <c:pt idx="4">
                  <c:v>23193</c:v>
                </c:pt>
                <c:pt idx="5">
                  <c:v>23564</c:v>
                </c:pt>
                <c:pt idx="6">
                  <c:v>23894</c:v>
                </c:pt>
                <c:pt idx="7">
                  <c:v>24026</c:v>
                </c:pt>
                <c:pt idx="8">
                  <c:v>24322</c:v>
                </c:pt>
                <c:pt idx="9">
                  <c:v>24653</c:v>
                </c:pt>
                <c:pt idx="10">
                  <c:v>24653</c:v>
                </c:pt>
                <c:pt idx="11">
                  <c:v>25020</c:v>
                </c:pt>
                <c:pt idx="12">
                  <c:v>25204</c:v>
                </c:pt>
                <c:pt idx="13">
                  <c:v>25355</c:v>
                </c:pt>
                <c:pt idx="14">
                  <c:v>26115</c:v>
                </c:pt>
                <c:pt idx="15">
                  <c:v>27576</c:v>
                </c:pt>
              </c:strCache>
            </c:strRef>
          </c:xVal>
          <c:yVal>
            <c:numRef>
              <c:f>'ES125'!$D$3:$D$18</c:f>
              <c:numCache>
                <c:ptCount val="16"/>
                <c:pt idx="0">
                  <c:v>1</c:v>
                </c:pt>
                <c:pt idx="1">
                  <c:v>1806</c:v>
                </c:pt>
                <c:pt idx="2">
                  <c:v>3887</c:v>
                </c:pt>
                <c:pt idx="3">
                  <c:v>4114</c:v>
                </c:pt>
                <c:pt idx="4">
                  <c:v>7686</c:v>
                </c:pt>
                <c:pt idx="5">
                  <c:v>19419</c:v>
                </c:pt>
                <c:pt idx="6">
                  <c:v>27973</c:v>
                </c:pt>
                <c:pt idx="7">
                  <c:v>31262</c:v>
                </c:pt>
                <c:pt idx="8">
                  <c:v>37890</c:v>
                </c:pt>
                <c:pt idx="9">
                  <c:v>45216</c:v>
                </c:pt>
                <c:pt idx="10">
                  <c:v>45269</c:v>
                </c:pt>
                <c:pt idx="11">
                  <c:v>56489</c:v>
                </c:pt>
                <c:pt idx="12">
                  <c:v>59462</c:v>
                </c:pt>
                <c:pt idx="13">
                  <c:v>63527</c:v>
                </c:pt>
                <c:pt idx="14">
                  <c:v>87842</c:v>
                </c:pt>
                <c:pt idx="15">
                  <c:v>121684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'ES125'!$E$20</c:f>
              <c:strCache>
                <c:ptCount val="1"/>
                <c:pt idx="0">
                  <c:v>Start ES /1-Baureihe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('ES125'!$A$20,'ES125'!$A$21)</c:f>
              <c:strCache>
                <c:ptCount val="2"/>
                <c:pt idx="0">
                  <c:v>25355</c:v>
                </c:pt>
                <c:pt idx="1">
                  <c:v>25355</c:v>
                </c:pt>
              </c:strCache>
            </c:strRef>
          </c:xVal>
          <c:yVal>
            <c:numRef>
              <c:f>('ES125'!$D$20,'ES125'!$D$21)</c:f>
              <c:numCache>
                <c:ptCount val="2"/>
                <c:pt idx="0">
                  <c:v>0</c:v>
                </c:pt>
                <c:pt idx="1">
                  <c:v>400000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'ES125'!$G$1</c:f>
              <c:strCache>
                <c:ptCount val="1"/>
                <c:pt idx="0">
                  <c:v>MZ-B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'ES125'!$F$3:$F$19</c:f>
              <c:strCache>
                <c:ptCount val="17"/>
                <c:pt idx="0">
                  <c:v>22920</c:v>
                </c:pt>
                <c:pt idx="1">
                  <c:v>23011</c:v>
                </c:pt>
                <c:pt idx="2">
                  <c:v>23376</c:v>
                </c:pt>
                <c:pt idx="3">
                  <c:v>23742</c:v>
                </c:pt>
                <c:pt idx="4">
                  <c:v>24107</c:v>
                </c:pt>
                <c:pt idx="5">
                  <c:v>24472</c:v>
                </c:pt>
                <c:pt idx="6">
                  <c:v>24837</c:v>
                </c:pt>
                <c:pt idx="7">
                  <c:v>25203</c:v>
                </c:pt>
                <c:pt idx="8">
                  <c:v>25568</c:v>
                </c:pt>
                <c:pt idx="9">
                  <c:v>25933</c:v>
                </c:pt>
                <c:pt idx="10">
                  <c:v>26298</c:v>
                </c:pt>
                <c:pt idx="11">
                  <c:v>26664</c:v>
                </c:pt>
                <c:pt idx="12">
                  <c:v>27029</c:v>
                </c:pt>
                <c:pt idx="13">
                  <c:v>27394</c:v>
                </c:pt>
                <c:pt idx="14">
                  <c:v>27759</c:v>
                </c:pt>
                <c:pt idx="15">
                  <c:v>28125</c:v>
                </c:pt>
                <c:pt idx="16">
                  <c:v>28490</c:v>
                </c:pt>
              </c:strCache>
            </c:strRef>
          </c:xVal>
          <c:yVal>
            <c:numRef>
              <c:f>'ES125'!$G$3:$G$19</c:f>
              <c:numCache>
                <c:ptCount val="17"/>
                <c:pt idx="0">
                  <c:v>1</c:v>
                </c:pt>
                <c:pt idx="1">
                  <c:v>4983</c:v>
                </c:pt>
                <c:pt idx="2">
                  <c:v>14921</c:v>
                </c:pt>
                <c:pt idx="3">
                  <c:v>23416</c:v>
                </c:pt>
                <c:pt idx="4">
                  <c:v>32450</c:v>
                </c:pt>
                <c:pt idx="5">
                  <c:v>41390</c:v>
                </c:pt>
                <c:pt idx="6">
                  <c:v>48190</c:v>
                </c:pt>
                <c:pt idx="7">
                  <c:v>58522</c:v>
                </c:pt>
                <c:pt idx="8">
                  <c:v>68883</c:v>
                </c:pt>
                <c:pt idx="9">
                  <c:v>77760</c:v>
                </c:pt>
                <c:pt idx="10">
                  <c:v>88683</c:v>
                </c:pt>
                <c:pt idx="11">
                  <c:v>96684</c:v>
                </c:pt>
                <c:pt idx="12">
                  <c:v>102346</c:v>
                </c:pt>
                <c:pt idx="13">
                  <c:v>108649</c:v>
                </c:pt>
                <c:pt idx="14">
                  <c:v>112743</c:v>
                </c:pt>
                <c:pt idx="15">
                  <c:v>113724</c:v>
                </c:pt>
                <c:pt idx="16">
                  <c:v>113825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'ES150'!$G$1</c:f>
              <c:strCache>
                <c:ptCount val="1"/>
                <c:pt idx="0">
                  <c:v>MZ-B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'ES150'!$F$3:$F$19</c:f>
              <c:strCache>
                <c:ptCount val="17"/>
                <c:pt idx="0">
                  <c:v>22920</c:v>
                </c:pt>
                <c:pt idx="1">
                  <c:v>23011</c:v>
                </c:pt>
                <c:pt idx="2">
                  <c:v>23376</c:v>
                </c:pt>
                <c:pt idx="3">
                  <c:v>23742</c:v>
                </c:pt>
                <c:pt idx="4">
                  <c:v>24107</c:v>
                </c:pt>
                <c:pt idx="5">
                  <c:v>24472</c:v>
                </c:pt>
                <c:pt idx="6">
                  <c:v>24837</c:v>
                </c:pt>
                <c:pt idx="7">
                  <c:v>25203</c:v>
                </c:pt>
                <c:pt idx="8">
                  <c:v>25568</c:v>
                </c:pt>
                <c:pt idx="9">
                  <c:v>25933</c:v>
                </c:pt>
                <c:pt idx="10">
                  <c:v>26298</c:v>
                </c:pt>
                <c:pt idx="11">
                  <c:v>26664</c:v>
                </c:pt>
                <c:pt idx="12">
                  <c:v>27029</c:v>
                </c:pt>
                <c:pt idx="13">
                  <c:v>27394</c:v>
                </c:pt>
                <c:pt idx="14">
                  <c:v>27759</c:v>
                </c:pt>
                <c:pt idx="15">
                  <c:v>28125</c:v>
                </c:pt>
                <c:pt idx="16">
                  <c:v>28490</c:v>
                </c:pt>
              </c:strCache>
            </c:strRef>
          </c:xVal>
          <c:yVal>
            <c:numRef>
              <c:f>'ES150'!$G$3:$G$19</c:f>
              <c:numCache>
                <c:ptCount val="17"/>
                <c:pt idx="0">
                  <c:v>1</c:v>
                </c:pt>
                <c:pt idx="1">
                  <c:v>2973</c:v>
                </c:pt>
                <c:pt idx="2">
                  <c:v>34500</c:v>
                </c:pt>
                <c:pt idx="3">
                  <c:v>62629</c:v>
                </c:pt>
                <c:pt idx="4">
                  <c:v>89828</c:v>
                </c:pt>
                <c:pt idx="5">
                  <c:v>121659</c:v>
                </c:pt>
                <c:pt idx="6">
                  <c:v>148380</c:v>
                </c:pt>
                <c:pt idx="7">
                  <c:v>176994</c:v>
                </c:pt>
                <c:pt idx="8">
                  <c:v>206803</c:v>
                </c:pt>
                <c:pt idx="9">
                  <c:v>236726</c:v>
                </c:pt>
                <c:pt idx="10">
                  <c:v>263820</c:v>
                </c:pt>
                <c:pt idx="11">
                  <c:v>292642</c:v>
                </c:pt>
                <c:pt idx="12">
                  <c:v>313556</c:v>
                </c:pt>
                <c:pt idx="13">
                  <c:v>324433</c:v>
                </c:pt>
                <c:pt idx="14">
                  <c:v>333197</c:v>
                </c:pt>
                <c:pt idx="15">
                  <c:v>338633</c:v>
                </c:pt>
                <c:pt idx="16">
                  <c:v>340425</c:v>
                </c:pt>
              </c:numCache>
            </c:numRef>
          </c:yVal>
          <c:smooth val="0"/>
        </c:ser>
        <c:axId val="58312722"/>
        <c:axId val="55052451"/>
      </c:scatterChart>
      <c:valAx>
        <c:axId val="58312722"/>
        <c:scaling>
          <c:orientation val="minMax"/>
          <c:max val="28642"/>
          <c:min val="22915"/>
        </c:scaling>
        <c:axPos val="b"/>
        <c:delete val="0"/>
        <c:numFmt formatCode="General" sourceLinked="1"/>
        <c:majorTickMark val="out"/>
        <c:minorTickMark val="none"/>
        <c:tickLblPos val="nextTo"/>
        <c:crossAx val="55052451"/>
        <c:crosses val="autoZero"/>
        <c:crossBetween val="midCat"/>
        <c:dispUnits/>
        <c:majorUnit val="364"/>
        <c:minorUnit val="180"/>
      </c:valAx>
      <c:valAx>
        <c:axId val="55052451"/>
        <c:scaling>
          <c:orientation val="minMax"/>
          <c:max val="40000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5831272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D2" sqref="D2"/>
    </sheetView>
  </sheetViews>
  <sheetFormatPr defaultColWidth="11.421875" defaultRowHeight="12.75"/>
  <cols>
    <col min="3" max="3" width="11.421875" style="77" customWidth="1"/>
  </cols>
  <sheetData>
    <row r="1" spans="2:6" ht="12.75">
      <c r="B1" t="s">
        <v>82</v>
      </c>
      <c r="C1" s="77" t="s">
        <v>83</v>
      </c>
      <c r="D1" t="s">
        <v>84</v>
      </c>
      <c r="F1" t="s">
        <v>85</v>
      </c>
    </row>
    <row r="2" spans="1:4" ht="12.75">
      <c r="A2" t="s">
        <v>86</v>
      </c>
      <c r="B2" s="78">
        <v>32295</v>
      </c>
      <c r="C2" s="77">
        <v>0.5086</v>
      </c>
      <c r="D2" s="78">
        <f>B2/C2</f>
        <v>63497.837200157286</v>
      </c>
    </row>
    <row r="3" spans="1:6" ht="12.75">
      <c r="A3" t="s">
        <v>87</v>
      </c>
      <c r="B3" s="78">
        <v>41315</v>
      </c>
      <c r="C3" s="77">
        <v>0.8208</v>
      </c>
      <c r="D3" s="78">
        <f>B3/C3</f>
        <v>50335.038986354775</v>
      </c>
      <c r="E3" s="78">
        <f>D3+D2</f>
        <v>113832.87618651206</v>
      </c>
      <c r="F3" s="79">
        <f>(B2+B3)/(D2+D3)</f>
        <v>0.6466497418495516</v>
      </c>
    </row>
    <row r="4" spans="1:4" ht="12.75">
      <c r="A4" t="s">
        <v>88</v>
      </c>
      <c r="B4" s="78">
        <v>31597</v>
      </c>
      <c r="C4" s="77">
        <v>0.166</v>
      </c>
      <c r="D4" s="78">
        <f>B4/C4</f>
        <v>190343.3734939759</v>
      </c>
    </row>
    <row r="5" spans="1:6" ht="12.75">
      <c r="A5" t="s">
        <v>89</v>
      </c>
      <c r="B5" s="78">
        <v>40296</v>
      </c>
      <c r="C5" s="77">
        <v>0.2684</v>
      </c>
      <c r="D5" s="78">
        <f>B5/C5</f>
        <v>150134.12816691503</v>
      </c>
      <c r="E5" s="78">
        <f>D5+D4</f>
        <v>340477.50166089094</v>
      </c>
      <c r="F5" s="79">
        <f>(B4+B5)/(D4+D5)</f>
        <v>0.21115345257556561</v>
      </c>
    </row>
    <row r="6" spans="1:4" ht="12.75">
      <c r="A6" t="s">
        <v>90</v>
      </c>
      <c r="B6" s="78">
        <f>SUM(B2:B5)</f>
        <v>145503</v>
      </c>
      <c r="D6" s="78">
        <f>SUM(D2:D5)</f>
        <v>454310.377847403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1"/>
  <sheetViews>
    <sheetView tabSelected="1" workbookViewId="0" topLeftCell="A58">
      <selection activeCell="G64" sqref="G64"/>
    </sheetView>
  </sheetViews>
  <sheetFormatPr defaultColWidth="11.421875" defaultRowHeight="12.75"/>
  <cols>
    <col min="1" max="1" width="9.28125" style="2" customWidth="1"/>
    <col min="2" max="2" width="11.421875" style="40" customWidth="1"/>
    <col min="3" max="3" width="11.421875" style="39" customWidth="1"/>
    <col min="4" max="4" width="11.421875" style="38" customWidth="1"/>
    <col min="5" max="5" width="11.421875" style="39" customWidth="1"/>
    <col min="6" max="7" width="20.7109375" style="3" customWidth="1"/>
    <col min="8" max="16384" width="11.421875" style="4" customWidth="1"/>
  </cols>
  <sheetData>
    <row r="1" spans="1:7" s="1" customFormat="1" ht="18" customHeight="1">
      <c r="A1" s="96" t="s">
        <v>0</v>
      </c>
      <c r="B1" s="94" t="s">
        <v>1</v>
      </c>
      <c r="C1" s="95"/>
      <c r="D1" s="94" t="s">
        <v>4</v>
      </c>
      <c r="E1" s="95"/>
      <c r="F1" s="98" t="s">
        <v>5</v>
      </c>
      <c r="G1" s="92" t="s">
        <v>6</v>
      </c>
    </row>
    <row r="2" spans="1:7" s="1" customFormat="1" ht="18" customHeight="1" thickBot="1">
      <c r="A2" s="97"/>
      <c r="B2" s="23" t="s">
        <v>2</v>
      </c>
      <c r="C2" s="24" t="s">
        <v>3</v>
      </c>
      <c r="D2" s="23" t="s">
        <v>2</v>
      </c>
      <c r="E2" s="24" t="s">
        <v>3</v>
      </c>
      <c r="F2" s="93"/>
      <c r="G2" s="93"/>
    </row>
    <row r="3" spans="1:8" s="1" customFormat="1" ht="25.5" customHeight="1">
      <c r="A3" s="8">
        <v>22920</v>
      </c>
      <c r="B3" s="25">
        <v>5100001</v>
      </c>
      <c r="C3" s="26"/>
      <c r="D3" s="25">
        <v>5500001</v>
      </c>
      <c r="E3" s="26"/>
      <c r="F3" s="11" t="s">
        <v>26</v>
      </c>
      <c r="G3" s="11"/>
      <c r="H3" s="42"/>
    </row>
    <row r="4" spans="1:9" s="15" customFormat="1" ht="25.5" customHeight="1">
      <c r="A4" s="13">
        <v>22920</v>
      </c>
      <c r="B4" s="27">
        <v>5101806</v>
      </c>
      <c r="C4" s="28"/>
      <c r="D4" s="27"/>
      <c r="E4" s="28"/>
      <c r="F4" s="14"/>
      <c r="G4" s="14" t="s">
        <v>51</v>
      </c>
      <c r="H4" s="42"/>
      <c r="I4" s="1"/>
    </row>
    <row r="5" spans="1:9" s="15" customFormat="1" ht="25.5" customHeight="1">
      <c r="A5" s="13">
        <v>22920</v>
      </c>
      <c r="B5" s="27"/>
      <c r="C5" s="28"/>
      <c r="D5" s="27">
        <v>5500573</v>
      </c>
      <c r="E5" s="28"/>
      <c r="F5" s="14"/>
      <c r="G5" s="14" t="s">
        <v>51</v>
      </c>
      <c r="H5" s="42"/>
      <c r="I5" s="1"/>
    </row>
    <row r="6" spans="1:8" s="18" customFormat="1" ht="25.5" customHeight="1">
      <c r="A6" s="16">
        <v>22951</v>
      </c>
      <c r="B6" s="29">
        <v>5103887</v>
      </c>
      <c r="C6" s="30">
        <v>7204055</v>
      </c>
      <c r="D6" s="29"/>
      <c r="E6" s="30"/>
      <c r="F6" s="17" t="s">
        <v>40</v>
      </c>
      <c r="G6" s="17" t="s">
        <v>46</v>
      </c>
      <c r="H6" s="42"/>
    </row>
    <row r="7" spans="1:8" s="15" customFormat="1" ht="25.5" customHeight="1">
      <c r="A7" s="13">
        <v>22951</v>
      </c>
      <c r="B7" s="27">
        <v>5104114</v>
      </c>
      <c r="C7" s="28"/>
      <c r="D7" s="27"/>
      <c r="E7" s="28"/>
      <c r="F7" s="14"/>
      <c r="G7" s="14" t="s">
        <v>51</v>
      </c>
      <c r="H7" s="42"/>
    </row>
    <row r="8" spans="1:8" s="91" customFormat="1" ht="25.5" customHeight="1">
      <c r="A8" s="86">
        <v>23011</v>
      </c>
      <c r="B8" s="87">
        <v>5104984</v>
      </c>
      <c r="C8" s="88"/>
      <c r="D8" s="87">
        <v>5502974</v>
      </c>
      <c r="E8" s="88"/>
      <c r="F8" s="89"/>
      <c r="G8" s="89"/>
      <c r="H8" s="90"/>
    </row>
    <row r="9" spans="1:8" s="18" customFormat="1" ht="25.5" customHeight="1">
      <c r="A9" s="16">
        <v>23042</v>
      </c>
      <c r="B9" s="29"/>
      <c r="C9" s="30"/>
      <c r="D9" s="29">
        <v>5504964</v>
      </c>
      <c r="E9" s="30"/>
      <c r="F9" s="17" t="s">
        <v>39</v>
      </c>
      <c r="G9" s="17" t="s">
        <v>50</v>
      </c>
      <c r="H9" s="42"/>
    </row>
    <row r="10" spans="1:8" s="18" customFormat="1" ht="25.5" customHeight="1">
      <c r="A10" s="16">
        <v>23193</v>
      </c>
      <c r="B10" s="29">
        <v>5107686</v>
      </c>
      <c r="C10" s="31">
        <v>7237558</v>
      </c>
      <c r="D10" s="29"/>
      <c r="E10" s="30"/>
      <c r="F10" s="17" t="s">
        <v>41</v>
      </c>
      <c r="G10" s="17" t="s">
        <v>49</v>
      </c>
      <c r="H10" s="42"/>
    </row>
    <row r="11" spans="1:8" s="1" customFormat="1" ht="25.5" customHeight="1">
      <c r="A11" s="6"/>
      <c r="B11" s="32">
        <v>5114371</v>
      </c>
      <c r="C11" s="33"/>
      <c r="D11" s="32">
        <v>5525736</v>
      </c>
      <c r="E11" s="33"/>
      <c r="F11" s="12" t="s">
        <v>36</v>
      </c>
      <c r="G11" s="12" t="s">
        <v>37</v>
      </c>
      <c r="H11" s="42"/>
    </row>
    <row r="12" spans="1:8" s="15" customFormat="1" ht="25.5" customHeight="1">
      <c r="A12" s="13">
        <v>23346</v>
      </c>
      <c r="B12" s="27"/>
      <c r="C12" s="28"/>
      <c r="D12" s="27">
        <v>5532872</v>
      </c>
      <c r="E12" s="28"/>
      <c r="F12" s="14"/>
      <c r="G12" s="14" t="s">
        <v>51</v>
      </c>
      <c r="H12" s="42"/>
    </row>
    <row r="13" spans="1:8" s="15" customFormat="1" ht="25.5" customHeight="1">
      <c r="A13" s="13">
        <v>23346</v>
      </c>
      <c r="B13" s="27"/>
      <c r="C13" s="28"/>
      <c r="D13" s="27">
        <v>5535066</v>
      </c>
      <c r="E13" s="28"/>
      <c r="F13" s="14"/>
      <c r="G13" s="14" t="s">
        <v>51</v>
      </c>
      <c r="H13" s="42"/>
    </row>
    <row r="14" spans="1:8" s="91" customFormat="1" ht="25.5" customHeight="1">
      <c r="A14" s="86">
        <v>23376</v>
      </c>
      <c r="B14" s="87">
        <v>5114922</v>
      </c>
      <c r="C14" s="88"/>
      <c r="D14" s="87">
        <v>5534501</v>
      </c>
      <c r="E14" s="88"/>
      <c r="F14" s="89"/>
      <c r="G14" s="89"/>
      <c r="H14" s="90"/>
    </row>
    <row r="15" spans="1:8" s="5" customFormat="1" ht="25.5" customHeight="1">
      <c r="A15" s="6"/>
      <c r="B15" s="32">
        <v>5117711</v>
      </c>
      <c r="C15" s="33"/>
      <c r="D15" s="32">
        <v>5548687</v>
      </c>
      <c r="E15" s="33"/>
      <c r="F15" s="7" t="s">
        <v>15</v>
      </c>
      <c r="G15" s="7" t="s">
        <v>13</v>
      </c>
      <c r="H15" s="42"/>
    </row>
    <row r="16" spans="1:8" s="15" customFormat="1" ht="25.5" customHeight="1">
      <c r="A16" s="13">
        <v>23529</v>
      </c>
      <c r="B16" s="27"/>
      <c r="C16" s="28"/>
      <c r="D16" s="27">
        <v>5550902</v>
      </c>
      <c r="E16" s="28"/>
      <c r="F16" s="14"/>
      <c r="G16" s="14" t="s">
        <v>51</v>
      </c>
      <c r="H16" s="42"/>
    </row>
    <row r="17" spans="1:8" s="15" customFormat="1" ht="25.5" customHeight="1">
      <c r="A17" s="13">
        <v>23559</v>
      </c>
      <c r="B17" s="27">
        <v>5119419</v>
      </c>
      <c r="C17" s="28"/>
      <c r="D17" s="27"/>
      <c r="E17" s="28"/>
      <c r="F17" s="14"/>
      <c r="G17" s="14" t="s">
        <v>51</v>
      </c>
      <c r="H17" s="42"/>
    </row>
    <row r="18" spans="1:8" s="91" customFormat="1" ht="25.5" customHeight="1">
      <c r="A18" s="86">
        <v>23742</v>
      </c>
      <c r="B18" s="87">
        <v>5123417</v>
      </c>
      <c r="C18" s="88"/>
      <c r="D18" s="87">
        <v>5562630</v>
      </c>
      <c r="E18" s="88"/>
      <c r="F18" s="89"/>
      <c r="G18" s="89"/>
      <c r="H18" s="90"/>
    </row>
    <row r="19" spans="1:8" ht="25.5" customHeight="1">
      <c r="A19" s="9">
        <v>23743</v>
      </c>
      <c r="B19" s="34"/>
      <c r="C19" s="35"/>
      <c r="D19" s="34"/>
      <c r="E19" s="35"/>
      <c r="F19" s="10" t="s">
        <v>63</v>
      </c>
      <c r="G19" s="10" t="s">
        <v>64</v>
      </c>
      <c r="H19" s="42"/>
    </row>
    <row r="20" spans="1:8" ht="25.5" customHeight="1">
      <c r="A20" s="9">
        <v>23743</v>
      </c>
      <c r="B20" s="34">
        <v>5127973</v>
      </c>
      <c r="C20" s="35"/>
      <c r="D20" s="34">
        <v>5575619</v>
      </c>
      <c r="E20" s="35"/>
      <c r="F20" s="10" t="s">
        <v>16</v>
      </c>
      <c r="G20" s="10" t="s">
        <v>17</v>
      </c>
      <c r="H20" s="42"/>
    </row>
    <row r="21" spans="1:8" s="18" customFormat="1" ht="25.5" customHeight="1">
      <c r="A21" s="16">
        <v>23924</v>
      </c>
      <c r="B21" s="29"/>
      <c r="C21" s="30"/>
      <c r="D21" s="29">
        <v>5577351</v>
      </c>
      <c r="E21" s="30"/>
      <c r="F21" s="17" t="s">
        <v>39</v>
      </c>
      <c r="G21" s="17" t="s">
        <v>52</v>
      </c>
      <c r="H21" s="42"/>
    </row>
    <row r="22" spans="1:8" ht="25.5" customHeight="1">
      <c r="A22" s="9">
        <v>23986</v>
      </c>
      <c r="B22" s="34"/>
      <c r="C22" s="35">
        <v>7241420</v>
      </c>
      <c r="D22" s="34"/>
      <c r="E22" s="35">
        <v>6180636</v>
      </c>
      <c r="F22" s="10" t="s">
        <v>12</v>
      </c>
      <c r="G22" s="10" t="s">
        <v>13</v>
      </c>
      <c r="H22" s="42"/>
    </row>
    <row r="23" spans="1:8" s="15" customFormat="1" ht="25.5" customHeight="1">
      <c r="A23" s="13">
        <v>24016</v>
      </c>
      <c r="B23" s="27">
        <v>5131262</v>
      </c>
      <c r="C23" s="28"/>
      <c r="D23" s="27"/>
      <c r="E23" s="28"/>
      <c r="F23" s="14"/>
      <c r="G23" s="14" t="s">
        <v>51</v>
      </c>
      <c r="H23" s="42"/>
    </row>
    <row r="24" spans="1:8" s="15" customFormat="1" ht="25.5" customHeight="1">
      <c r="A24" s="22" t="s">
        <v>57</v>
      </c>
      <c r="B24" s="27"/>
      <c r="C24" s="28"/>
      <c r="D24" s="27">
        <v>5582784</v>
      </c>
      <c r="E24" s="28"/>
      <c r="F24" s="14"/>
      <c r="G24" s="14" t="s">
        <v>54</v>
      </c>
      <c r="H24" s="42"/>
    </row>
    <row r="25" spans="1:8" s="18" customFormat="1" ht="25.5" customHeight="1">
      <c r="A25" s="16" t="s">
        <v>57</v>
      </c>
      <c r="B25" s="29"/>
      <c r="C25" s="30"/>
      <c r="D25" s="29">
        <v>5585138</v>
      </c>
      <c r="E25" s="30"/>
      <c r="F25" s="17" t="s">
        <v>74</v>
      </c>
      <c r="G25" s="17" t="s">
        <v>75</v>
      </c>
      <c r="H25" s="42"/>
    </row>
    <row r="26" spans="1:8" s="15" customFormat="1" ht="25.5" customHeight="1">
      <c r="A26" s="22" t="s">
        <v>57</v>
      </c>
      <c r="B26" s="27"/>
      <c r="C26" s="28"/>
      <c r="D26" s="27">
        <v>5587757</v>
      </c>
      <c r="E26" s="28"/>
      <c r="F26" s="14"/>
      <c r="G26" s="14" t="s">
        <v>54</v>
      </c>
      <c r="H26" s="42"/>
    </row>
    <row r="27" spans="1:8" s="91" customFormat="1" ht="25.5" customHeight="1">
      <c r="A27" s="86">
        <v>24107</v>
      </c>
      <c r="B27" s="87">
        <v>5132451</v>
      </c>
      <c r="C27" s="88"/>
      <c r="D27" s="87">
        <v>5589829</v>
      </c>
      <c r="E27" s="88"/>
      <c r="F27" s="89"/>
      <c r="G27" s="89"/>
      <c r="H27" s="90"/>
    </row>
    <row r="28" spans="1:8" s="15" customFormat="1" ht="25.5" customHeight="1">
      <c r="A28" s="13">
        <v>24167</v>
      </c>
      <c r="B28" s="27"/>
      <c r="C28" s="28"/>
      <c r="D28" s="27">
        <v>5596397</v>
      </c>
      <c r="E28" s="28"/>
      <c r="F28" s="14"/>
      <c r="G28" s="14" t="s">
        <v>51</v>
      </c>
      <c r="H28" s="42"/>
    </row>
    <row r="29" spans="1:8" s="15" customFormat="1" ht="25.5" customHeight="1">
      <c r="A29" s="22" t="s">
        <v>58</v>
      </c>
      <c r="B29" s="27"/>
      <c r="C29" s="28"/>
      <c r="D29" s="27">
        <v>5600576</v>
      </c>
      <c r="E29" s="28"/>
      <c r="F29" s="14"/>
      <c r="G29" s="14" t="s">
        <v>54</v>
      </c>
      <c r="H29" s="42"/>
    </row>
    <row r="30" spans="1:8" ht="25.5" customHeight="1">
      <c r="A30" s="9" t="s">
        <v>58</v>
      </c>
      <c r="B30" s="34">
        <v>5137953</v>
      </c>
      <c r="C30" s="35"/>
      <c r="D30" s="34">
        <v>5608856</v>
      </c>
      <c r="E30" s="35"/>
      <c r="F30" s="10" t="s">
        <v>14</v>
      </c>
      <c r="G30" s="10" t="s">
        <v>13</v>
      </c>
      <c r="H30" s="42"/>
    </row>
    <row r="31" spans="1:8" s="55" customFormat="1" ht="25.5" customHeight="1">
      <c r="A31" s="50" t="s">
        <v>58</v>
      </c>
      <c r="B31" s="51"/>
      <c r="C31" s="52"/>
      <c r="D31" s="51">
        <v>5610202</v>
      </c>
      <c r="E31" s="52">
        <v>6211580</v>
      </c>
      <c r="F31" s="53"/>
      <c r="G31" s="53" t="s">
        <v>70</v>
      </c>
      <c r="H31" s="54"/>
    </row>
    <row r="32" spans="1:8" s="15" customFormat="1" ht="25.5" customHeight="1">
      <c r="A32" s="13">
        <v>24412</v>
      </c>
      <c r="B32" s="27"/>
      <c r="C32" s="28"/>
      <c r="D32" s="27">
        <v>5618324</v>
      </c>
      <c r="E32" s="28"/>
      <c r="F32" s="14"/>
      <c r="G32" s="14" t="s">
        <v>51</v>
      </c>
      <c r="H32" s="42"/>
    </row>
    <row r="33" spans="1:8" ht="25.5" customHeight="1">
      <c r="A33" s="9">
        <v>24442</v>
      </c>
      <c r="B33" s="34"/>
      <c r="C33" s="35">
        <v>7251109</v>
      </c>
      <c r="D33" s="34"/>
      <c r="E33" s="35">
        <v>6220770</v>
      </c>
      <c r="F33" s="10" t="s">
        <v>9</v>
      </c>
      <c r="G33" s="10" t="s">
        <v>10</v>
      </c>
      <c r="H33" s="42"/>
    </row>
    <row r="34" spans="1:8" s="15" customFormat="1" ht="25.5" customHeight="1">
      <c r="A34" s="13">
        <v>24442</v>
      </c>
      <c r="B34" s="27"/>
      <c r="C34" s="28"/>
      <c r="D34" s="27">
        <v>5621765</v>
      </c>
      <c r="E34" s="28"/>
      <c r="F34" s="14"/>
      <c r="G34" s="14" t="s">
        <v>51</v>
      </c>
      <c r="H34" s="42"/>
    </row>
    <row r="35" spans="1:8" s="91" customFormat="1" ht="25.5" customHeight="1">
      <c r="A35" s="86">
        <v>24472</v>
      </c>
      <c r="B35" s="87">
        <v>5141391</v>
      </c>
      <c r="C35" s="88"/>
      <c r="D35" s="87">
        <v>5621660</v>
      </c>
      <c r="E35" s="88"/>
      <c r="F35" s="89"/>
      <c r="G35" s="89"/>
      <c r="H35" s="90"/>
    </row>
    <row r="36" spans="1:8" ht="25.5" customHeight="1">
      <c r="A36" s="9"/>
      <c r="B36" s="34"/>
      <c r="C36" s="35"/>
      <c r="D36" s="34"/>
      <c r="E36" s="35"/>
      <c r="F36" s="10" t="s">
        <v>21</v>
      </c>
      <c r="G36" s="10" t="s">
        <v>22</v>
      </c>
      <c r="H36" s="42"/>
    </row>
    <row r="37" spans="1:8" ht="25.5" customHeight="1">
      <c r="A37" s="9"/>
      <c r="B37" s="34"/>
      <c r="C37" s="35"/>
      <c r="D37" s="34"/>
      <c r="E37" s="35"/>
      <c r="F37" s="10" t="s">
        <v>23</v>
      </c>
      <c r="G37" s="10" t="s">
        <v>24</v>
      </c>
      <c r="H37" s="42"/>
    </row>
    <row r="38" spans="1:8" s="15" customFormat="1" ht="25.5" customHeight="1">
      <c r="A38" s="13">
        <v>24624</v>
      </c>
      <c r="B38" s="27">
        <v>5145269</v>
      </c>
      <c r="C38" s="28"/>
      <c r="D38" s="27"/>
      <c r="E38" s="28"/>
      <c r="F38" s="14"/>
      <c r="G38" s="14" t="s">
        <v>51</v>
      </c>
      <c r="H38" s="42"/>
    </row>
    <row r="39" spans="1:8" s="15" customFormat="1" ht="25.5" customHeight="1">
      <c r="A39" s="22" t="s">
        <v>59</v>
      </c>
      <c r="B39" s="27"/>
      <c r="C39" s="28"/>
      <c r="D39" s="27">
        <v>5628404</v>
      </c>
      <c r="E39" s="28"/>
      <c r="F39" s="14"/>
      <c r="G39" s="14" t="s">
        <v>54</v>
      </c>
      <c r="H39" s="42"/>
    </row>
    <row r="40" spans="1:8" s="91" customFormat="1" ht="25.5" customHeight="1">
      <c r="A40" s="86">
        <v>24837</v>
      </c>
      <c r="B40" s="87">
        <v>5148191</v>
      </c>
      <c r="C40" s="88"/>
      <c r="D40" s="87">
        <v>5648381</v>
      </c>
      <c r="E40" s="88"/>
      <c r="F40" s="89"/>
      <c r="G40" s="89"/>
      <c r="H40" s="90"/>
    </row>
    <row r="41" spans="1:8" s="15" customFormat="1" ht="25.5" customHeight="1">
      <c r="A41" s="22" t="s">
        <v>55</v>
      </c>
      <c r="B41" s="27">
        <v>5156489</v>
      </c>
      <c r="C41" s="28"/>
      <c r="D41" s="27"/>
      <c r="E41" s="28"/>
      <c r="F41" s="14"/>
      <c r="G41" s="14" t="s">
        <v>54</v>
      </c>
      <c r="H41" s="42"/>
    </row>
    <row r="42" spans="1:8" s="76" customFormat="1" ht="25.5" customHeight="1">
      <c r="A42" s="72" t="s">
        <v>55</v>
      </c>
      <c r="B42" s="73"/>
      <c r="C42" s="31"/>
      <c r="D42" s="73">
        <v>5646663</v>
      </c>
      <c r="E42" s="31"/>
      <c r="F42" s="74" t="s">
        <v>72</v>
      </c>
      <c r="G42" s="74" t="s">
        <v>73</v>
      </c>
      <c r="H42" s="75"/>
    </row>
    <row r="43" spans="1:8" s="76" customFormat="1" ht="25.5" customHeight="1">
      <c r="A43" s="72" t="s">
        <v>55</v>
      </c>
      <c r="B43" s="73"/>
      <c r="C43" s="31"/>
      <c r="D43" s="73">
        <v>5652648</v>
      </c>
      <c r="E43" s="31"/>
      <c r="F43" s="74" t="s">
        <v>72</v>
      </c>
      <c r="G43" s="74" t="s">
        <v>71</v>
      </c>
      <c r="H43" s="75"/>
    </row>
    <row r="44" spans="1:8" s="76" customFormat="1" ht="25.5" customHeight="1">
      <c r="A44" s="72" t="s">
        <v>55</v>
      </c>
      <c r="B44" s="73"/>
      <c r="C44" s="31"/>
      <c r="D44" s="73">
        <v>5666239</v>
      </c>
      <c r="E44" s="31"/>
      <c r="F44" s="74" t="s">
        <v>76</v>
      </c>
      <c r="G44" s="74" t="s">
        <v>77</v>
      </c>
      <c r="H44" s="75"/>
    </row>
    <row r="45" spans="1:8" s="91" customFormat="1" ht="25.5" customHeight="1">
      <c r="A45" s="86">
        <v>25203</v>
      </c>
      <c r="B45" s="87">
        <v>5158523</v>
      </c>
      <c r="C45" s="88"/>
      <c r="D45" s="87">
        <v>5676995</v>
      </c>
      <c r="E45" s="88"/>
      <c r="F45" s="89"/>
      <c r="G45" s="89"/>
      <c r="H45" s="90"/>
    </row>
    <row r="46" spans="1:8" ht="25.5" customHeight="1">
      <c r="A46" s="9">
        <v>25204</v>
      </c>
      <c r="B46" s="34">
        <v>5159462</v>
      </c>
      <c r="C46" s="35"/>
      <c r="D46" s="34">
        <v>5678216</v>
      </c>
      <c r="E46" s="35"/>
      <c r="F46" s="10" t="s">
        <v>34</v>
      </c>
      <c r="G46" s="10" t="s">
        <v>35</v>
      </c>
      <c r="H46" s="42"/>
    </row>
    <row r="47" spans="1:8" s="15" customFormat="1" ht="25.5" customHeight="1">
      <c r="A47" s="13">
        <v>25263</v>
      </c>
      <c r="B47" s="27"/>
      <c r="C47" s="28"/>
      <c r="D47" s="27">
        <v>5685048</v>
      </c>
      <c r="E47" s="28"/>
      <c r="F47" s="14"/>
      <c r="G47" s="14" t="s">
        <v>51</v>
      </c>
      <c r="H47" s="42"/>
    </row>
    <row r="48" spans="1:8" ht="25.5" customHeight="1">
      <c r="A48" s="9">
        <v>25355</v>
      </c>
      <c r="B48" s="34">
        <v>5163527</v>
      </c>
      <c r="C48" s="35"/>
      <c r="D48" s="34">
        <v>5690586</v>
      </c>
      <c r="E48" s="35"/>
      <c r="F48" s="10" t="s">
        <v>7</v>
      </c>
      <c r="G48" s="10"/>
      <c r="H48" s="42"/>
    </row>
    <row r="49" spans="1:8" s="66" customFormat="1" ht="25.5" customHeight="1">
      <c r="A49" s="61">
        <v>25370</v>
      </c>
      <c r="B49" s="62"/>
      <c r="C49" s="63"/>
      <c r="D49" s="62">
        <v>5691469</v>
      </c>
      <c r="E49" s="63"/>
      <c r="F49" s="64"/>
      <c r="G49" s="64" t="s">
        <v>69</v>
      </c>
      <c r="H49" s="65"/>
    </row>
    <row r="50" spans="1:8" s="55" customFormat="1" ht="25.5" customHeight="1">
      <c r="A50" s="50">
        <v>25385</v>
      </c>
      <c r="B50" s="51"/>
      <c r="C50" s="52"/>
      <c r="D50" s="51">
        <v>5693684</v>
      </c>
      <c r="E50" s="52"/>
      <c r="F50" s="53"/>
      <c r="G50" s="53" t="s">
        <v>68</v>
      </c>
      <c r="H50" s="54"/>
    </row>
    <row r="51" spans="1:8" s="15" customFormat="1" ht="25.5" customHeight="1">
      <c r="A51" s="13">
        <v>25406</v>
      </c>
      <c r="B51" s="27"/>
      <c r="C51" s="28"/>
      <c r="D51" s="27">
        <v>5694680</v>
      </c>
      <c r="E51" s="28"/>
      <c r="F51" s="14"/>
      <c r="G51" s="14" t="s">
        <v>51</v>
      </c>
      <c r="H51" s="42"/>
    </row>
    <row r="52" spans="1:8" s="15" customFormat="1" ht="25.5" customHeight="1">
      <c r="A52" s="13">
        <v>25508</v>
      </c>
      <c r="B52" s="27"/>
      <c r="C52" s="28"/>
      <c r="D52" s="27">
        <v>5702661</v>
      </c>
      <c r="E52" s="28"/>
      <c r="F52" s="14"/>
      <c r="G52" s="14" t="s">
        <v>51</v>
      </c>
      <c r="H52" s="42"/>
    </row>
    <row r="53" spans="1:8" s="91" customFormat="1" ht="25.5" customHeight="1">
      <c r="A53" s="86">
        <v>25568</v>
      </c>
      <c r="B53" s="87">
        <v>5168884</v>
      </c>
      <c r="C53" s="88"/>
      <c r="D53" s="87">
        <v>5706804</v>
      </c>
      <c r="E53" s="88"/>
      <c r="F53" s="89"/>
      <c r="G53" s="89"/>
      <c r="H53" s="90"/>
    </row>
    <row r="54" spans="1:8" s="15" customFormat="1" ht="25.5" customHeight="1">
      <c r="A54" s="22" t="s">
        <v>60</v>
      </c>
      <c r="B54" s="27"/>
      <c r="C54" s="28"/>
      <c r="D54" s="27">
        <v>5720011</v>
      </c>
      <c r="E54" s="28"/>
      <c r="F54" s="14"/>
      <c r="G54" s="14" t="s">
        <v>54</v>
      </c>
      <c r="H54" s="42"/>
    </row>
    <row r="55" spans="1:8" s="21" customFormat="1" ht="25.5" customHeight="1">
      <c r="A55" s="19">
        <v>25720</v>
      </c>
      <c r="B55" s="36"/>
      <c r="C55" s="37"/>
      <c r="D55" s="36">
        <v>5720642</v>
      </c>
      <c r="E55" s="37"/>
      <c r="F55" s="20" t="s">
        <v>42</v>
      </c>
      <c r="G55" s="20" t="s">
        <v>48</v>
      </c>
      <c r="H55" s="42"/>
    </row>
    <row r="56" spans="1:8" s="91" customFormat="1" ht="25.5" customHeight="1">
      <c r="A56" s="86">
        <v>25933</v>
      </c>
      <c r="B56" s="87">
        <v>5177761</v>
      </c>
      <c r="C56" s="88"/>
      <c r="D56" s="87">
        <v>5736727</v>
      </c>
      <c r="E56" s="88"/>
      <c r="F56" s="89"/>
      <c r="G56" s="89"/>
      <c r="H56" s="90"/>
    </row>
    <row r="57" spans="1:8" s="21" customFormat="1" ht="25.5" customHeight="1">
      <c r="A57" s="19" t="s">
        <v>78</v>
      </c>
      <c r="B57" s="36"/>
      <c r="C57" s="37"/>
      <c r="D57" s="36">
        <v>5729424</v>
      </c>
      <c r="E57" s="37"/>
      <c r="F57" s="20" t="s">
        <v>38</v>
      </c>
      <c r="G57" s="20" t="s">
        <v>47</v>
      </c>
      <c r="H57" s="42"/>
    </row>
    <row r="58" spans="1:8" s="15" customFormat="1" ht="25.5" customHeight="1">
      <c r="A58" s="13">
        <v>26024</v>
      </c>
      <c r="B58" s="27"/>
      <c r="C58" s="28"/>
      <c r="D58" s="27">
        <v>5744286</v>
      </c>
      <c r="E58" s="28"/>
      <c r="F58" s="14"/>
      <c r="G58" s="14" t="s">
        <v>51</v>
      </c>
      <c r="H58" s="42"/>
    </row>
    <row r="59" spans="1:8" s="15" customFormat="1" ht="25.5" customHeight="1">
      <c r="A59" s="13">
        <v>26085</v>
      </c>
      <c r="B59" s="27"/>
      <c r="C59" s="28"/>
      <c r="D59" s="27">
        <v>5749930</v>
      </c>
      <c r="E59" s="28"/>
      <c r="F59" s="14"/>
      <c r="G59" s="14" t="s">
        <v>51</v>
      </c>
      <c r="H59" s="42"/>
    </row>
    <row r="60" spans="1:8" s="18" customFormat="1" ht="25.5" customHeight="1">
      <c r="A60" s="16">
        <v>26115</v>
      </c>
      <c r="B60" s="29">
        <v>5187842</v>
      </c>
      <c r="C60" s="30">
        <v>7305490</v>
      </c>
      <c r="D60" s="29"/>
      <c r="E60" s="30"/>
      <c r="F60" s="17" t="s">
        <v>66</v>
      </c>
      <c r="G60" s="17" t="s">
        <v>67</v>
      </c>
      <c r="H60" s="48"/>
    </row>
    <row r="61" spans="1:8" ht="25.5" customHeight="1">
      <c r="A61" s="9">
        <v>26146</v>
      </c>
      <c r="B61" s="34"/>
      <c r="C61" s="35"/>
      <c r="D61" s="34"/>
      <c r="E61" s="35"/>
      <c r="F61" s="10" t="s">
        <v>11</v>
      </c>
      <c r="G61" s="10" t="s">
        <v>8</v>
      </c>
      <c r="H61" s="42"/>
    </row>
    <row r="62" spans="1:8" s="91" customFormat="1" ht="25.5" customHeight="1">
      <c r="A62" s="86">
        <v>26298</v>
      </c>
      <c r="B62" s="87">
        <v>5188684</v>
      </c>
      <c r="C62" s="88"/>
      <c r="D62" s="87">
        <v>5763821</v>
      </c>
      <c r="E62" s="88"/>
      <c r="F62" s="89"/>
      <c r="G62" s="89"/>
      <c r="H62" s="90"/>
    </row>
    <row r="63" spans="1:8" s="91" customFormat="1" ht="25.5" customHeight="1">
      <c r="A63" s="86">
        <v>26390</v>
      </c>
      <c r="B63" s="87"/>
      <c r="C63" s="88"/>
      <c r="D63" s="87">
        <v>5770464</v>
      </c>
      <c r="E63" s="88"/>
      <c r="F63" s="89" t="s">
        <v>92</v>
      </c>
      <c r="G63" s="89" t="s">
        <v>93</v>
      </c>
      <c r="H63" s="90"/>
    </row>
    <row r="64" spans="1:8" ht="25.5" customHeight="1">
      <c r="A64" s="9">
        <v>26543</v>
      </c>
      <c r="B64" s="34"/>
      <c r="C64" s="35"/>
      <c r="D64" s="34"/>
      <c r="E64" s="35"/>
      <c r="F64" s="10" t="s">
        <v>30</v>
      </c>
      <c r="G64" s="10" t="s">
        <v>31</v>
      </c>
      <c r="H64" s="42"/>
    </row>
    <row r="65" spans="1:8" s="15" customFormat="1" ht="25.5" customHeight="1">
      <c r="A65" s="13">
        <v>26573</v>
      </c>
      <c r="B65" s="27"/>
      <c r="C65" s="28"/>
      <c r="D65" s="27">
        <v>5785331</v>
      </c>
      <c r="E65" s="28"/>
      <c r="F65" s="14"/>
      <c r="G65" s="14" t="s">
        <v>51</v>
      </c>
      <c r="H65" s="42"/>
    </row>
    <row r="66" spans="1:8" s="91" customFormat="1" ht="25.5" customHeight="1">
      <c r="A66" s="86">
        <v>26664</v>
      </c>
      <c r="B66" s="87">
        <v>5196685</v>
      </c>
      <c r="C66" s="88"/>
      <c r="D66" s="87">
        <v>5792643</v>
      </c>
      <c r="E66" s="88"/>
      <c r="F66" s="89"/>
      <c r="G66" s="89"/>
      <c r="H66" s="90"/>
    </row>
    <row r="67" spans="1:8" s="21" customFormat="1" ht="25.5" customHeight="1">
      <c r="A67" s="19" t="s">
        <v>79</v>
      </c>
      <c r="B67" s="36"/>
      <c r="C67" s="37"/>
      <c r="D67" s="36">
        <v>5806646</v>
      </c>
      <c r="E67" s="37"/>
      <c r="F67" s="20" t="s">
        <v>80</v>
      </c>
      <c r="G67" s="20" t="s">
        <v>81</v>
      </c>
      <c r="H67" s="42"/>
    </row>
    <row r="68" spans="1:8" ht="25.5" customHeight="1">
      <c r="A68" s="2">
        <v>26999</v>
      </c>
      <c r="B68" s="38"/>
      <c r="F68" s="3" t="s">
        <v>32</v>
      </c>
      <c r="G68" s="3" t="s">
        <v>33</v>
      </c>
      <c r="H68" s="42"/>
    </row>
    <row r="69" spans="1:8" s="91" customFormat="1" ht="25.5" customHeight="1">
      <c r="A69" s="86">
        <v>27029</v>
      </c>
      <c r="B69" s="87">
        <v>5202347</v>
      </c>
      <c r="C69" s="88"/>
      <c r="D69" s="87">
        <v>5813557</v>
      </c>
      <c r="E69" s="88"/>
      <c r="F69" s="89"/>
      <c r="G69" s="89"/>
      <c r="H69" s="90"/>
    </row>
    <row r="70" spans="1:8" ht="25.5" customHeight="1">
      <c r="A70" s="41" t="s">
        <v>61</v>
      </c>
      <c r="B70" s="34"/>
      <c r="C70" s="35">
        <v>7318825</v>
      </c>
      <c r="D70" s="34"/>
      <c r="E70" s="35">
        <v>6419554</v>
      </c>
      <c r="F70" s="10" t="s">
        <v>18</v>
      </c>
      <c r="G70" s="10" t="s">
        <v>19</v>
      </c>
      <c r="H70" s="42"/>
    </row>
    <row r="71" spans="1:8" ht="25.5" customHeight="1">
      <c r="A71" s="41" t="s">
        <v>61</v>
      </c>
      <c r="B71" s="34"/>
      <c r="C71" s="35">
        <v>7320540</v>
      </c>
      <c r="D71" s="34"/>
      <c r="E71" s="35">
        <v>6426272</v>
      </c>
      <c r="F71" s="10" t="s">
        <v>45</v>
      </c>
      <c r="G71" s="10" t="s">
        <v>19</v>
      </c>
      <c r="H71" s="42"/>
    </row>
    <row r="72" spans="1:8" ht="25.5" customHeight="1">
      <c r="A72" s="41" t="s">
        <v>61</v>
      </c>
      <c r="B72" s="34"/>
      <c r="C72" s="35">
        <v>7324450</v>
      </c>
      <c r="D72" s="34"/>
      <c r="E72" s="35">
        <v>6444237</v>
      </c>
      <c r="F72" s="10" t="s">
        <v>20</v>
      </c>
      <c r="G72" s="10" t="s">
        <v>19</v>
      </c>
      <c r="H72" s="42"/>
    </row>
    <row r="73" spans="1:8" ht="25.5" customHeight="1">
      <c r="A73" s="9">
        <v>27242</v>
      </c>
      <c r="B73" s="34"/>
      <c r="C73" s="35"/>
      <c r="D73" s="34"/>
      <c r="E73" s="35"/>
      <c r="F73" s="10" t="s">
        <v>53</v>
      </c>
      <c r="G73" s="10" t="s">
        <v>28</v>
      </c>
      <c r="H73" s="42"/>
    </row>
    <row r="74" spans="1:8" s="15" customFormat="1" ht="25.5" customHeight="1">
      <c r="A74" s="22" t="s">
        <v>61</v>
      </c>
      <c r="B74" s="27"/>
      <c r="C74" s="28"/>
      <c r="D74" s="27">
        <v>5812781</v>
      </c>
      <c r="E74" s="28"/>
      <c r="F74" s="14"/>
      <c r="G74" s="14" t="s">
        <v>54</v>
      </c>
      <c r="H74" s="42"/>
    </row>
    <row r="75" spans="1:8" s="91" customFormat="1" ht="25.5" customHeight="1">
      <c r="A75" s="86">
        <v>27394</v>
      </c>
      <c r="B75" s="87">
        <v>5208650</v>
      </c>
      <c r="C75" s="88"/>
      <c r="D75" s="87">
        <v>5824434</v>
      </c>
      <c r="E75" s="88"/>
      <c r="F75" s="89"/>
      <c r="G75" s="89"/>
      <c r="H75" s="90"/>
    </row>
    <row r="76" spans="1:8" ht="25.5" customHeight="1">
      <c r="A76" s="9">
        <v>27395</v>
      </c>
      <c r="B76" s="34"/>
      <c r="C76" s="35"/>
      <c r="D76" s="34"/>
      <c r="E76" s="35"/>
      <c r="F76" s="10" t="s">
        <v>25</v>
      </c>
      <c r="G76" s="10" t="s">
        <v>29</v>
      </c>
      <c r="H76" s="42"/>
    </row>
    <row r="77" spans="1:8" s="21" customFormat="1" ht="25.5" customHeight="1">
      <c r="A77" s="19" t="s">
        <v>56</v>
      </c>
      <c r="B77" s="36"/>
      <c r="C77" s="37"/>
      <c r="D77" s="36">
        <v>5824036</v>
      </c>
      <c r="E77" s="37"/>
      <c r="F77" s="20" t="s">
        <v>43</v>
      </c>
      <c r="G77" s="20" t="s">
        <v>46</v>
      </c>
      <c r="H77" s="42"/>
    </row>
    <row r="78" spans="1:8" s="15" customFormat="1" ht="25.5" customHeight="1">
      <c r="A78" s="22" t="s">
        <v>56</v>
      </c>
      <c r="B78" s="27">
        <v>5221684</v>
      </c>
      <c r="C78" s="28"/>
      <c r="D78" s="27"/>
      <c r="E78" s="28"/>
      <c r="F78" s="14"/>
      <c r="G78" s="14" t="s">
        <v>54</v>
      </c>
      <c r="H78" s="42"/>
    </row>
    <row r="79" spans="1:8" s="15" customFormat="1" ht="25.5" customHeight="1">
      <c r="A79" s="13">
        <v>27454</v>
      </c>
      <c r="B79" s="27"/>
      <c r="C79" s="28"/>
      <c r="D79" s="27">
        <v>5825663</v>
      </c>
      <c r="E79" s="28"/>
      <c r="F79" s="14"/>
      <c r="G79" s="14" t="s">
        <v>51</v>
      </c>
      <c r="H79" s="42"/>
    </row>
    <row r="80" spans="1:8" s="91" customFormat="1" ht="25.5" customHeight="1">
      <c r="A80" s="86">
        <v>27759</v>
      </c>
      <c r="B80" s="87">
        <v>5212744</v>
      </c>
      <c r="C80" s="88"/>
      <c r="D80" s="87">
        <v>5833198</v>
      </c>
      <c r="E80" s="88"/>
      <c r="F80" s="89"/>
      <c r="G80" s="89"/>
      <c r="H80" s="90"/>
    </row>
    <row r="81" spans="1:8" s="15" customFormat="1" ht="25.5" customHeight="1">
      <c r="A81" s="22" t="s">
        <v>62</v>
      </c>
      <c r="B81" s="27"/>
      <c r="C81" s="28"/>
      <c r="D81" s="27">
        <v>5835461</v>
      </c>
      <c r="E81" s="28"/>
      <c r="F81" s="14"/>
      <c r="G81" s="14" t="s">
        <v>54</v>
      </c>
      <c r="H81" s="42"/>
    </row>
    <row r="82" spans="1:8" ht="25.5" customHeight="1">
      <c r="A82" s="9">
        <v>28117</v>
      </c>
      <c r="B82" s="34"/>
      <c r="C82" s="35">
        <v>7372909</v>
      </c>
      <c r="D82" s="34"/>
      <c r="E82" s="35">
        <v>6587573</v>
      </c>
      <c r="F82" s="10" t="s">
        <v>44</v>
      </c>
      <c r="G82" s="10" t="s">
        <v>27</v>
      </c>
      <c r="H82" s="42"/>
    </row>
    <row r="83" spans="1:8" s="91" customFormat="1" ht="25.5" customHeight="1">
      <c r="A83" s="86">
        <v>28125</v>
      </c>
      <c r="B83" s="87">
        <v>5213725</v>
      </c>
      <c r="C83" s="88"/>
      <c r="D83" s="87">
        <v>5838634</v>
      </c>
      <c r="E83" s="88"/>
      <c r="F83" s="89"/>
      <c r="G83" s="89"/>
      <c r="H83" s="90"/>
    </row>
    <row r="84" spans="1:8" s="91" customFormat="1" ht="25.5" customHeight="1">
      <c r="A84" s="86">
        <v>28490</v>
      </c>
      <c r="B84" s="87">
        <v>5213826</v>
      </c>
      <c r="C84" s="88"/>
      <c r="D84" s="87">
        <v>5840426</v>
      </c>
      <c r="E84" s="88"/>
      <c r="F84" s="89"/>
      <c r="G84" s="89"/>
      <c r="H84" s="90"/>
    </row>
    <row r="85" ht="25.5" customHeight="1">
      <c r="B85" s="38"/>
    </row>
    <row r="86" ht="25.5" customHeight="1">
      <c r="B86" s="38"/>
    </row>
    <row r="87" ht="25.5" customHeight="1">
      <c r="B87" s="38"/>
    </row>
    <row r="88" ht="25.5" customHeight="1">
      <c r="B88" s="38"/>
    </row>
    <row r="89" ht="25.5" customHeight="1">
      <c r="B89" s="38"/>
    </row>
    <row r="90" ht="25.5" customHeight="1">
      <c r="B90" s="38"/>
    </row>
    <row r="91" ht="25.5" customHeight="1">
      <c r="B91" s="38"/>
    </row>
    <row r="92" ht="25.5" customHeight="1">
      <c r="B92" s="38"/>
    </row>
    <row r="93" ht="25.5" customHeight="1">
      <c r="B93" s="38"/>
    </row>
    <row r="94" ht="25.5" customHeight="1">
      <c r="B94" s="38"/>
    </row>
    <row r="95" ht="25.5" customHeight="1">
      <c r="B95" s="38"/>
    </row>
    <row r="96" ht="25.5" customHeight="1">
      <c r="B96" s="38"/>
    </row>
    <row r="97" ht="25.5" customHeight="1">
      <c r="B97" s="38"/>
    </row>
    <row r="98" ht="25.5" customHeight="1">
      <c r="B98" s="38"/>
    </row>
    <row r="99" ht="25.5" customHeight="1">
      <c r="B99" s="38"/>
    </row>
    <row r="100" ht="25.5" customHeight="1">
      <c r="B100" s="38"/>
    </row>
    <row r="101" ht="25.5" customHeight="1">
      <c r="B101" s="38"/>
    </row>
    <row r="102" ht="25.5" customHeight="1">
      <c r="B102" s="38"/>
    </row>
    <row r="103" ht="25.5" customHeight="1">
      <c r="B103" s="38"/>
    </row>
    <row r="104" ht="25.5" customHeight="1">
      <c r="B104" s="38"/>
    </row>
    <row r="105" ht="25.5" customHeight="1">
      <c r="B105" s="38"/>
    </row>
    <row r="106" ht="25.5" customHeight="1">
      <c r="B106" s="38"/>
    </row>
    <row r="107" ht="25.5" customHeight="1">
      <c r="B107" s="38"/>
    </row>
    <row r="108" ht="25.5" customHeight="1">
      <c r="B108" s="38"/>
    </row>
    <row r="109" ht="25.5" customHeight="1">
      <c r="B109" s="38"/>
    </row>
    <row r="110" ht="25.5" customHeight="1">
      <c r="B110" s="38"/>
    </row>
    <row r="111" ht="25.5" customHeight="1">
      <c r="B111" s="38"/>
    </row>
    <row r="112" ht="25.5" customHeight="1">
      <c r="B112" s="38"/>
    </row>
    <row r="113" ht="25.5" customHeight="1">
      <c r="B113" s="38"/>
    </row>
    <row r="114" ht="25.5" customHeight="1">
      <c r="B114" s="38"/>
    </row>
    <row r="115" ht="25.5" customHeight="1">
      <c r="B115" s="38"/>
    </row>
    <row r="116" ht="25.5" customHeight="1">
      <c r="B116" s="38"/>
    </row>
    <row r="117" ht="25.5" customHeight="1">
      <c r="B117" s="38"/>
    </row>
    <row r="118" ht="25.5" customHeight="1">
      <c r="B118" s="38"/>
    </row>
    <row r="119" ht="25.5" customHeight="1">
      <c r="B119" s="38"/>
    </row>
    <row r="120" ht="25.5" customHeight="1">
      <c r="B120" s="38"/>
    </row>
    <row r="121" ht="25.5" customHeight="1">
      <c r="B121" s="38"/>
    </row>
    <row r="122" ht="25.5" customHeight="1">
      <c r="B122" s="38"/>
    </row>
    <row r="123" ht="25.5" customHeight="1">
      <c r="B123" s="38"/>
    </row>
    <row r="124" ht="25.5" customHeight="1">
      <c r="B124" s="38"/>
    </row>
    <row r="125" ht="25.5" customHeight="1">
      <c r="B125" s="38"/>
    </row>
    <row r="126" ht="25.5" customHeight="1">
      <c r="B126" s="38"/>
    </row>
    <row r="127" ht="25.5" customHeight="1">
      <c r="B127" s="38"/>
    </row>
    <row r="128" ht="25.5" customHeight="1">
      <c r="B128" s="38"/>
    </row>
    <row r="129" ht="25.5" customHeight="1">
      <c r="B129" s="38"/>
    </row>
    <row r="130" ht="25.5" customHeight="1">
      <c r="B130" s="38"/>
    </row>
    <row r="131" ht="25.5" customHeight="1">
      <c r="B131" s="38"/>
    </row>
    <row r="132" ht="25.5" customHeight="1">
      <c r="B132" s="38"/>
    </row>
    <row r="133" ht="25.5" customHeight="1">
      <c r="B133" s="38"/>
    </row>
    <row r="134" ht="25.5" customHeight="1">
      <c r="B134" s="38"/>
    </row>
    <row r="135" ht="25.5" customHeight="1">
      <c r="B135" s="38"/>
    </row>
    <row r="136" ht="25.5" customHeight="1">
      <c r="B136" s="38"/>
    </row>
    <row r="137" ht="25.5" customHeight="1">
      <c r="B137" s="38"/>
    </row>
    <row r="138" ht="25.5" customHeight="1">
      <c r="B138" s="38"/>
    </row>
    <row r="139" ht="25.5" customHeight="1">
      <c r="B139" s="38"/>
    </row>
    <row r="140" ht="25.5" customHeight="1">
      <c r="B140" s="38"/>
    </row>
    <row r="141" ht="25.5" customHeight="1">
      <c r="B141" s="38"/>
    </row>
    <row r="142" ht="25.5" customHeight="1">
      <c r="B142" s="38"/>
    </row>
    <row r="143" ht="25.5" customHeight="1">
      <c r="B143" s="38"/>
    </row>
    <row r="144" ht="25.5" customHeight="1">
      <c r="B144" s="38"/>
    </row>
    <row r="145" ht="25.5" customHeight="1">
      <c r="B145" s="38"/>
    </row>
    <row r="146" ht="25.5" customHeight="1">
      <c r="B146" s="38"/>
    </row>
    <row r="147" ht="25.5" customHeight="1">
      <c r="B147" s="38"/>
    </row>
    <row r="148" ht="25.5" customHeight="1">
      <c r="B148" s="38"/>
    </row>
    <row r="149" ht="25.5" customHeight="1">
      <c r="B149" s="38"/>
    </row>
    <row r="150" ht="25.5" customHeight="1">
      <c r="B150" s="38"/>
    </row>
    <row r="151" ht="25.5" customHeight="1">
      <c r="B151" s="38"/>
    </row>
    <row r="152" ht="25.5" customHeight="1">
      <c r="B152" s="38"/>
    </row>
    <row r="153" ht="25.5" customHeight="1">
      <c r="B153" s="38"/>
    </row>
    <row r="154" ht="25.5" customHeight="1">
      <c r="B154" s="38"/>
    </row>
    <row r="155" ht="25.5" customHeight="1">
      <c r="B155" s="38"/>
    </row>
    <row r="156" ht="25.5" customHeight="1">
      <c r="B156" s="38"/>
    </row>
    <row r="157" ht="25.5" customHeight="1">
      <c r="B157" s="38"/>
    </row>
    <row r="158" ht="25.5" customHeight="1">
      <c r="B158" s="38"/>
    </row>
    <row r="159" ht="25.5" customHeight="1">
      <c r="B159" s="38"/>
    </row>
    <row r="160" ht="25.5" customHeight="1">
      <c r="B160" s="38"/>
    </row>
    <row r="161" ht="25.5" customHeight="1">
      <c r="B161" s="38"/>
    </row>
    <row r="162" ht="25.5" customHeight="1">
      <c r="B162" s="38"/>
    </row>
    <row r="163" ht="25.5" customHeight="1">
      <c r="B163" s="38"/>
    </row>
    <row r="164" ht="25.5" customHeight="1">
      <c r="B164" s="38"/>
    </row>
    <row r="165" ht="25.5" customHeight="1">
      <c r="B165" s="38"/>
    </row>
    <row r="166" ht="25.5" customHeight="1">
      <c r="B166" s="38"/>
    </row>
    <row r="167" ht="25.5" customHeight="1">
      <c r="B167" s="38"/>
    </row>
    <row r="168" ht="25.5" customHeight="1">
      <c r="B168" s="38"/>
    </row>
    <row r="169" ht="25.5" customHeight="1">
      <c r="B169" s="38"/>
    </row>
    <row r="170" ht="25.5" customHeight="1">
      <c r="B170" s="38"/>
    </row>
    <row r="171" ht="25.5" customHeight="1">
      <c r="B171" s="38"/>
    </row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</sheetData>
  <mergeCells count="5">
    <mergeCell ref="G1:G2"/>
    <mergeCell ref="B1:C1"/>
    <mergeCell ref="D1:E1"/>
    <mergeCell ref="A1:A2"/>
    <mergeCell ref="F1:F2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workbookViewId="0" topLeftCell="A7">
      <selection activeCell="I18" sqref="I18"/>
    </sheetView>
  </sheetViews>
  <sheetFormatPr defaultColWidth="11.421875" defaultRowHeight="12.75"/>
  <cols>
    <col min="1" max="1" width="9.28125" style="2" customWidth="1"/>
    <col min="2" max="2" width="11.421875" style="40" customWidth="1"/>
    <col min="3" max="3" width="11.421875" style="39" customWidth="1"/>
    <col min="4" max="4" width="11.421875" style="4" customWidth="1"/>
    <col min="5" max="5" width="11.421875" style="47" customWidth="1"/>
    <col min="6" max="6" width="11.421875" style="84" customWidth="1"/>
    <col min="7" max="7" width="11.421875" style="80" customWidth="1"/>
    <col min="8" max="16384" width="11.421875" style="4" customWidth="1"/>
  </cols>
  <sheetData>
    <row r="1" spans="1:7" s="1" customFormat="1" ht="18" customHeight="1">
      <c r="A1" s="96" t="s">
        <v>0</v>
      </c>
      <c r="B1" s="94" t="s">
        <v>1</v>
      </c>
      <c r="C1" s="95"/>
      <c r="E1" s="47"/>
      <c r="F1" s="82" t="s">
        <v>0</v>
      </c>
      <c r="G1" s="81" t="s">
        <v>91</v>
      </c>
    </row>
    <row r="2" spans="1:7" s="1" customFormat="1" ht="18" customHeight="1" thickBot="1">
      <c r="A2" s="97"/>
      <c r="B2" s="23" t="s">
        <v>2</v>
      </c>
      <c r="C2" s="24" t="s">
        <v>3</v>
      </c>
      <c r="E2" s="47"/>
      <c r="F2" s="82"/>
      <c r="G2" s="80"/>
    </row>
    <row r="3" spans="1:9" s="1" customFormat="1" ht="25.5" customHeight="1">
      <c r="A3" s="43">
        <v>22920</v>
      </c>
      <c r="B3" s="25">
        <v>5100001</v>
      </c>
      <c r="C3" s="26"/>
      <c r="D3" s="47">
        <f aca="true" t="shared" si="0" ref="D3:D18">IF(ISNUMBER(B3),B3-5100000,"")</f>
        <v>1</v>
      </c>
      <c r="E3" s="47"/>
      <c r="F3" s="83">
        <v>22920</v>
      </c>
      <c r="G3" s="80">
        <v>1</v>
      </c>
      <c r="H3" s="80">
        <v>1</v>
      </c>
      <c r="I3" s="42">
        <f>B$3</f>
        <v>5100001</v>
      </c>
    </row>
    <row r="4" spans="1:9" s="15" customFormat="1" ht="25.5" customHeight="1">
      <c r="A4" s="44">
        <v>22937</v>
      </c>
      <c r="B4" s="27">
        <v>5101806</v>
      </c>
      <c r="C4" s="28"/>
      <c r="D4" s="47">
        <f t="shared" si="0"/>
        <v>1806</v>
      </c>
      <c r="E4" s="47"/>
      <c r="F4" s="83">
        <v>23011</v>
      </c>
      <c r="G4" s="80">
        <f>G3+H4</f>
        <v>4983</v>
      </c>
      <c r="H4" s="80">
        <v>4982</v>
      </c>
      <c r="I4" s="85">
        <f>B$3+G4</f>
        <v>5104984</v>
      </c>
    </row>
    <row r="5" spans="1:9" s="18" customFormat="1" ht="25.5" customHeight="1">
      <c r="A5" s="45">
        <v>22959</v>
      </c>
      <c r="B5" s="29">
        <v>5103887</v>
      </c>
      <c r="C5" s="30">
        <v>7204055</v>
      </c>
      <c r="D5" s="47">
        <f t="shared" si="0"/>
        <v>3887</v>
      </c>
      <c r="E5" s="47"/>
      <c r="F5" s="83">
        <v>23376</v>
      </c>
      <c r="G5" s="80">
        <f aca="true" t="shared" si="1" ref="G5:G19">G4+H5</f>
        <v>14921</v>
      </c>
      <c r="H5" s="80">
        <v>9938</v>
      </c>
      <c r="I5" s="85">
        <f aca="true" t="shared" si="2" ref="I5:I19">B$3+G5</f>
        <v>5114922</v>
      </c>
    </row>
    <row r="6" spans="1:9" s="15" customFormat="1" ht="25.5" customHeight="1">
      <c r="A6" s="44">
        <v>22965</v>
      </c>
      <c r="B6" s="27">
        <v>5104114</v>
      </c>
      <c r="C6" s="28"/>
      <c r="D6" s="47">
        <f t="shared" si="0"/>
        <v>4114</v>
      </c>
      <c r="E6" s="47"/>
      <c r="F6" s="83">
        <v>23742</v>
      </c>
      <c r="G6" s="80">
        <f t="shared" si="1"/>
        <v>23416</v>
      </c>
      <c r="H6" s="80">
        <v>8495</v>
      </c>
      <c r="I6" s="85">
        <f t="shared" si="2"/>
        <v>5123417</v>
      </c>
    </row>
    <row r="7" spans="1:9" s="18" customFormat="1" ht="25.5" customHeight="1">
      <c r="A7" s="45">
        <v>23193</v>
      </c>
      <c r="B7" s="29">
        <v>5107686</v>
      </c>
      <c r="C7" s="31">
        <v>7237558</v>
      </c>
      <c r="D7" s="47">
        <f t="shared" si="0"/>
        <v>7686</v>
      </c>
      <c r="E7" s="47"/>
      <c r="F7" s="83">
        <v>24107</v>
      </c>
      <c r="G7" s="80">
        <f t="shared" si="1"/>
        <v>32450</v>
      </c>
      <c r="H7" s="80">
        <v>9034</v>
      </c>
      <c r="I7" s="85">
        <f t="shared" si="2"/>
        <v>5132451</v>
      </c>
    </row>
    <row r="8" spans="1:9" s="15" customFormat="1" ht="25.5" customHeight="1">
      <c r="A8" s="44">
        <v>23564</v>
      </c>
      <c r="B8" s="27">
        <v>5119419</v>
      </c>
      <c r="C8" s="28"/>
      <c r="D8" s="47">
        <f t="shared" si="0"/>
        <v>19419</v>
      </c>
      <c r="E8" s="47"/>
      <c r="F8" s="83">
        <v>24472</v>
      </c>
      <c r="G8" s="80">
        <f t="shared" si="1"/>
        <v>41390</v>
      </c>
      <c r="H8" s="80">
        <v>8940</v>
      </c>
      <c r="I8" s="85">
        <f t="shared" si="2"/>
        <v>5141391</v>
      </c>
    </row>
    <row r="9" spans="1:9" ht="25.5" customHeight="1">
      <c r="A9" s="46">
        <v>23894</v>
      </c>
      <c r="B9" s="34">
        <v>5127973</v>
      </c>
      <c r="C9" s="35"/>
      <c r="D9" s="47">
        <f t="shared" si="0"/>
        <v>27973</v>
      </c>
      <c r="F9" s="83">
        <v>24837</v>
      </c>
      <c r="G9" s="80">
        <f t="shared" si="1"/>
        <v>48190</v>
      </c>
      <c r="H9" s="80">
        <v>6800</v>
      </c>
      <c r="I9" s="85">
        <f t="shared" si="2"/>
        <v>5148191</v>
      </c>
    </row>
    <row r="10" spans="1:9" s="15" customFormat="1" ht="25.5" customHeight="1">
      <c r="A10" s="44">
        <v>24026</v>
      </c>
      <c r="B10" s="27">
        <v>5131262</v>
      </c>
      <c r="C10" s="28"/>
      <c r="D10" s="47">
        <f t="shared" si="0"/>
        <v>31262</v>
      </c>
      <c r="E10" s="47"/>
      <c r="F10" s="83">
        <v>25203</v>
      </c>
      <c r="G10" s="80">
        <f t="shared" si="1"/>
        <v>58522</v>
      </c>
      <c r="H10" s="80">
        <v>10332</v>
      </c>
      <c r="I10" s="85">
        <f t="shared" si="2"/>
        <v>5158523</v>
      </c>
    </row>
    <row r="11" spans="1:9" s="15" customFormat="1" ht="25.5" customHeight="1">
      <c r="A11" s="44">
        <v>24322</v>
      </c>
      <c r="B11" s="27">
        <v>5137890</v>
      </c>
      <c r="C11" s="28"/>
      <c r="D11" s="47">
        <f t="shared" si="0"/>
        <v>37890</v>
      </c>
      <c r="E11" s="47"/>
      <c r="F11" s="83">
        <v>25568</v>
      </c>
      <c r="G11" s="80">
        <f t="shared" si="1"/>
        <v>68883</v>
      </c>
      <c r="H11" s="80">
        <f>4971+5390</f>
        <v>10361</v>
      </c>
      <c r="I11" s="85">
        <f t="shared" si="2"/>
        <v>5168884</v>
      </c>
    </row>
    <row r="12" spans="1:9" s="15" customFormat="1" ht="25.5" customHeight="1">
      <c r="A12" s="44">
        <v>24653</v>
      </c>
      <c r="B12" s="27">
        <v>5145216</v>
      </c>
      <c r="C12" s="28"/>
      <c r="D12" s="47">
        <f t="shared" si="0"/>
        <v>45216</v>
      </c>
      <c r="E12" s="47"/>
      <c r="F12" s="83">
        <v>25933</v>
      </c>
      <c r="G12" s="80">
        <f t="shared" si="1"/>
        <v>77760</v>
      </c>
      <c r="H12" s="80">
        <v>8877</v>
      </c>
      <c r="I12" s="85">
        <f t="shared" si="2"/>
        <v>5177761</v>
      </c>
    </row>
    <row r="13" spans="1:9" s="15" customFormat="1" ht="25.5" customHeight="1">
      <c r="A13" s="44">
        <v>24653</v>
      </c>
      <c r="B13" s="27">
        <v>5145269</v>
      </c>
      <c r="C13" s="28"/>
      <c r="D13" s="47">
        <f t="shared" si="0"/>
        <v>45269</v>
      </c>
      <c r="E13" s="47"/>
      <c r="F13" s="83">
        <v>26298</v>
      </c>
      <c r="G13" s="80">
        <f t="shared" si="1"/>
        <v>88683</v>
      </c>
      <c r="H13" s="80">
        <v>10923</v>
      </c>
      <c r="I13" s="85">
        <f t="shared" si="2"/>
        <v>5188684</v>
      </c>
    </row>
    <row r="14" spans="1:9" s="15" customFormat="1" ht="25.5" customHeight="1">
      <c r="A14" s="44">
        <v>25020</v>
      </c>
      <c r="B14" s="27">
        <v>5156489</v>
      </c>
      <c r="C14" s="28"/>
      <c r="D14" s="47">
        <f t="shared" si="0"/>
        <v>56489</v>
      </c>
      <c r="E14" s="47"/>
      <c r="F14" s="83">
        <v>26664</v>
      </c>
      <c r="G14" s="80">
        <f t="shared" si="1"/>
        <v>96684</v>
      </c>
      <c r="H14" s="80">
        <v>8001</v>
      </c>
      <c r="I14" s="85">
        <f t="shared" si="2"/>
        <v>5196685</v>
      </c>
    </row>
    <row r="15" spans="1:9" ht="25.5" customHeight="1">
      <c r="A15" s="46">
        <v>25204</v>
      </c>
      <c r="B15" s="34">
        <v>5159462</v>
      </c>
      <c r="C15" s="35"/>
      <c r="D15" s="47">
        <f t="shared" si="0"/>
        <v>59462</v>
      </c>
      <c r="F15" s="83">
        <v>27029</v>
      </c>
      <c r="G15" s="80">
        <f t="shared" si="1"/>
        <v>102346</v>
      </c>
      <c r="H15" s="80">
        <v>5662</v>
      </c>
      <c r="I15" s="85">
        <f t="shared" si="2"/>
        <v>5202347</v>
      </c>
    </row>
    <row r="16" spans="1:9" ht="25.5" customHeight="1">
      <c r="A16" s="46">
        <v>25355</v>
      </c>
      <c r="B16" s="34">
        <v>5163527</v>
      </c>
      <c r="C16" s="35"/>
      <c r="D16" s="47">
        <f t="shared" si="0"/>
        <v>63527</v>
      </c>
      <c r="F16" s="83">
        <v>27394</v>
      </c>
      <c r="G16" s="80">
        <f t="shared" si="1"/>
        <v>108649</v>
      </c>
      <c r="H16" s="80">
        <v>6303</v>
      </c>
      <c r="I16" s="85">
        <f t="shared" si="2"/>
        <v>5208650</v>
      </c>
    </row>
    <row r="17" spans="1:9" s="21" customFormat="1" ht="25.5" customHeight="1">
      <c r="A17" s="45">
        <v>26115</v>
      </c>
      <c r="B17" s="29">
        <v>5187842</v>
      </c>
      <c r="C17" s="30">
        <v>7305490</v>
      </c>
      <c r="D17" s="49">
        <f t="shared" si="0"/>
        <v>87842</v>
      </c>
      <c r="E17" s="49"/>
      <c r="F17" s="83">
        <v>27759</v>
      </c>
      <c r="G17" s="80">
        <f t="shared" si="1"/>
        <v>112743</v>
      </c>
      <c r="H17" s="80">
        <v>4094</v>
      </c>
      <c r="I17" s="85">
        <f t="shared" si="2"/>
        <v>5212744</v>
      </c>
    </row>
    <row r="18" spans="1:9" s="15" customFormat="1" ht="25.5" customHeight="1">
      <c r="A18" s="44">
        <v>27576</v>
      </c>
      <c r="B18" s="27">
        <v>5221684</v>
      </c>
      <c r="C18" s="28"/>
      <c r="D18" s="47">
        <f t="shared" si="0"/>
        <v>121684</v>
      </c>
      <c r="E18" s="47"/>
      <c r="F18" s="83">
        <v>28125</v>
      </c>
      <c r="G18" s="80">
        <f t="shared" si="1"/>
        <v>113724</v>
      </c>
      <c r="H18" s="80">
        <v>981</v>
      </c>
      <c r="I18" s="85">
        <f t="shared" si="2"/>
        <v>5213725</v>
      </c>
    </row>
    <row r="19" spans="2:9" ht="25.5" customHeight="1">
      <c r="B19" s="38"/>
      <c r="F19" s="83">
        <v>28490</v>
      </c>
      <c r="G19" s="80">
        <f t="shared" si="1"/>
        <v>113825</v>
      </c>
      <c r="H19" s="80">
        <v>101</v>
      </c>
      <c r="I19" s="85">
        <f t="shared" si="2"/>
        <v>5213826</v>
      </c>
    </row>
    <row r="20" spans="1:5" ht="25.5" customHeight="1">
      <c r="A20" s="2">
        <v>25355</v>
      </c>
      <c r="B20" s="38"/>
      <c r="D20" s="4">
        <v>0</v>
      </c>
      <c r="E20" s="47" t="s">
        <v>65</v>
      </c>
    </row>
    <row r="21" spans="1:4" ht="25.5" customHeight="1">
      <c r="A21" s="2">
        <v>25355</v>
      </c>
      <c r="B21" s="38"/>
      <c r="D21" s="4">
        <v>400000</v>
      </c>
    </row>
    <row r="22" ht="25.5" customHeight="1">
      <c r="B22" s="38"/>
    </row>
    <row r="23" ht="25.5" customHeight="1">
      <c r="B23" s="38"/>
    </row>
    <row r="24" ht="25.5" customHeight="1">
      <c r="B24" s="38"/>
    </row>
    <row r="25" ht="25.5" customHeight="1">
      <c r="B25" s="38"/>
    </row>
    <row r="26" ht="25.5" customHeight="1">
      <c r="B26" s="38"/>
    </row>
    <row r="27" ht="25.5" customHeight="1">
      <c r="B27" s="38"/>
    </row>
    <row r="28" ht="25.5" customHeight="1">
      <c r="B28" s="38"/>
    </row>
    <row r="29" ht="25.5" customHeight="1">
      <c r="B29" s="38"/>
    </row>
    <row r="30" ht="25.5" customHeight="1">
      <c r="B30" s="38"/>
    </row>
    <row r="31" ht="25.5" customHeight="1">
      <c r="B31" s="38"/>
    </row>
    <row r="32" ht="25.5" customHeight="1">
      <c r="B32" s="38"/>
    </row>
    <row r="33" ht="25.5" customHeight="1">
      <c r="B33" s="38"/>
    </row>
    <row r="34" ht="25.5" customHeight="1">
      <c r="B34" s="38"/>
    </row>
    <row r="35" ht="25.5" customHeight="1">
      <c r="B35" s="38"/>
    </row>
    <row r="36" ht="25.5" customHeight="1">
      <c r="B36" s="38"/>
    </row>
    <row r="37" ht="25.5" customHeight="1">
      <c r="B37" s="38"/>
    </row>
    <row r="38" ht="25.5" customHeight="1">
      <c r="B38" s="38"/>
    </row>
    <row r="39" ht="25.5" customHeight="1">
      <c r="B39" s="38"/>
    </row>
    <row r="40" ht="25.5" customHeight="1">
      <c r="B40" s="38"/>
    </row>
    <row r="41" ht="25.5" customHeight="1">
      <c r="B41" s="38"/>
    </row>
    <row r="42" ht="25.5" customHeight="1">
      <c r="B42" s="38"/>
    </row>
    <row r="43" ht="25.5" customHeight="1">
      <c r="B43" s="38"/>
    </row>
    <row r="44" ht="25.5" customHeight="1">
      <c r="B44" s="38"/>
    </row>
    <row r="45" ht="25.5" customHeight="1">
      <c r="B45" s="38"/>
    </row>
    <row r="46" ht="25.5" customHeight="1">
      <c r="B46" s="38"/>
    </row>
    <row r="47" ht="25.5" customHeight="1">
      <c r="B47" s="38"/>
    </row>
    <row r="48" ht="25.5" customHeight="1">
      <c r="B48" s="38"/>
    </row>
    <row r="49" ht="25.5" customHeight="1">
      <c r="B49" s="38"/>
    </row>
    <row r="50" ht="25.5" customHeight="1">
      <c r="B50" s="38"/>
    </row>
    <row r="51" ht="25.5" customHeight="1">
      <c r="B51" s="38"/>
    </row>
    <row r="52" ht="25.5" customHeight="1">
      <c r="B52" s="38"/>
    </row>
    <row r="53" ht="25.5" customHeight="1">
      <c r="B53" s="38"/>
    </row>
    <row r="54" ht="25.5" customHeight="1">
      <c r="B54" s="38"/>
    </row>
    <row r="55" ht="25.5" customHeight="1">
      <c r="B55" s="38"/>
    </row>
    <row r="56" ht="25.5" customHeight="1">
      <c r="B56" s="38"/>
    </row>
    <row r="57" ht="25.5" customHeight="1">
      <c r="B57" s="38"/>
    </row>
    <row r="58" ht="25.5" customHeight="1">
      <c r="B58" s="38"/>
    </row>
    <row r="59" ht="25.5" customHeight="1">
      <c r="B59" s="38"/>
    </row>
    <row r="60" ht="25.5" customHeight="1">
      <c r="B60" s="38"/>
    </row>
    <row r="61" ht="25.5" customHeight="1">
      <c r="B61" s="38"/>
    </row>
    <row r="62" ht="25.5" customHeight="1">
      <c r="B62" s="38"/>
    </row>
    <row r="63" ht="25.5" customHeight="1">
      <c r="B63" s="38"/>
    </row>
    <row r="64" ht="25.5" customHeight="1">
      <c r="B64" s="38"/>
    </row>
    <row r="65" ht="25.5" customHeight="1">
      <c r="B65" s="38"/>
    </row>
    <row r="66" ht="25.5" customHeight="1">
      <c r="B66" s="38"/>
    </row>
    <row r="67" ht="25.5" customHeight="1">
      <c r="B67" s="38"/>
    </row>
    <row r="68" ht="25.5" customHeight="1">
      <c r="B68" s="38"/>
    </row>
    <row r="69" ht="25.5" customHeight="1">
      <c r="B69" s="38"/>
    </row>
    <row r="70" ht="25.5" customHeight="1">
      <c r="B70" s="38"/>
    </row>
    <row r="71" ht="25.5" customHeight="1">
      <c r="B71" s="38"/>
    </row>
    <row r="72" ht="25.5" customHeight="1">
      <c r="B72" s="38"/>
    </row>
    <row r="73" ht="25.5" customHeight="1">
      <c r="B73" s="38"/>
    </row>
    <row r="74" ht="25.5" customHeight="1">
      <c r="B74" s="38"/>
    </row>
    <row r="75" ht="25.5" customHeight="1">
      <c r="B75" s="38"/>
    </row>
    <row r="76" ht="25.5" customHeight="1">
      <c r="B76" s="38"/>
    </row>
    <row r="77" ht="25.5" customHeight="1">
      <c r="B77" s="38"/>
    </row>
    <row r="78" ht="25.5" customHeight="1">
      <c r="B78" s="38"/>
    </row>
    <row r="79" ht="25.5" customHeight="1">
      <c r="B79" s="38"/>
    </row>
    <row r="80" ht="25.5" customHeight="1">
      <c r="B80" s="38"/>
    </row>
    <row r="81" ht="25.5" customHeight="1">
      <c r="B81" s="38"/>
    </row>
    <row r="82" ht="25.5" customHeight="1">
      <c r="B82" s="38"/>
    </row>
    <row r="83" ht="25.5" customHeight="1">
      <c r="B83" s="38"/>
    </row>
    <row r="84" ht="25.5" customHeight="1">
      <c r="B84" s="38"/>
    </row>
    <row r="85" ht="25.5" customHeight="1">
      <c r="B85" s="38"/>
    </row>
    <row r="86" ht="25.5" customHeight="1">
      <c r="B86" s="38"/>
    </row>
    <row r="87" ht="25.5" customHeight="1">
      <c r="B87" s="38"/>
    </row>
    <row r="88" ht="25.5" customHeight="1">
      <c r="B88" s="38"/>
    </row>
    <row r="89" ht="25.5" customHeight="1">
      <c r="B89" s="38"/>
    </row>
    <row r="90" ht="25.5" customHeight="1">
      <c r="B90" s="38"/>
    </row>
    <row r="91" ht="25.5" customHeight="1">
      <c r="B91" s="38"/>
    </row>
    <row r="92" ht="25.5" customHeight="1">
      <c r="B92" s="38"/>
    </row>
    <row r="93" ht="25.5" customHeight="1">
      <c r="B93" s="38"/>
    </row>
    <row r="94" ht="25.5" customHeight="1">
      <c r="B94" s="38"/>
    </row>
    <row r="95" ht="25.5" customHeight="1">
      <c r="B95" s="38"/>
    </row>
    <row r="96" ht="25.5" customHeight="1">
      <c r="B96" s="38"/>
    </row>
    <row r="97" ht="25.5" customHeight="1">
      <c r="B97" s="38"/>
    </row>
    <row r="98" ht="25.5" customHeight="1">
      <c r="B98" s="38"/>
    </row>
    <row r="99" ht="25.5" customHeight="1">
      <c r="B99" s="38"/>
    </row>
    <row r="100" ht="25.5" customHeight="1">
      <c r="B100" s="38"/>
    </row>
    <row r="101" ht="25.5" customHeight="1">
      <c r="B101" s="38"/>
    </row>
    <row r="102" ht="25.5" customHeight="1">
      <c r="B102" s="38"/>
    </row>
    <row r="103" ht="25.5" customHeight="1">
      <c r="B103" s="38"/>
    </row>
    <row r="104" ht="25.5" customHeight="1">
      <c r="B104" s="38"/>
    </row>
    <row r="105" ht="25.5" customHeight="1">
      <c r="B105" s="38"/>
    </row>
    <row r="106" ht="25.5" customHeight="1">
      <c r="B106" s="38"/>
    </row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</sheetData>
  <mergeCells count="2">
    <mergeCell ref="B1:C1"/>
    <mergeCell ref="A1:A2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34">
      <selection activeCell="A48" sqref="A48"/>
    </sheetView>
  </sheetViews>
  <sheetFormatPr defaultColWidth="11.421875" defaultRowHeight="12.75"/>
  <cols>
    <col min="1" max="1" width="9.28125" style="2" customWidth="1"/>
    <col min="2" max="2" width="11.421875" style="38" customWidth="1"/>
    <col min="3" max="3" width="11.421875" style="39" customWidth="1"/>
    <col min="4" max="16384" width="11.421875" style="4" customWidth="1"/>
  </cols>
  <sheetData>
    <row r="1" spans="1:7" s="1" customFormat="1" ht="18" customHeight="1">
      <c r="A1" s="96" t="s">
        <v>0</v>
      </c>
      <c r="B1" s="94" t="s">
        <v>4</v>
      </c>
      <c r="C1" s="95"/>
      <c r="F1" s="82" t="s">
        <v>0</v>
      </c>
      <c r="G1" s="81" t="s">
        <v>91</v>
      </c>
    </row>
    <row r="2" spans="1:7" s="1" customFormat="1" ht="18" customHeight="1" thickBot="1">
      <c r="A2" s="97"/>
      <c r="B2" s="23" t="s">
        <v>2</v>
      </c>
      <c r="C2" s="24" t="s">
        <v>3</v>
      </c>
      <c r="F2" s="82"/>
      <c r="G2" s="80"/>
    </row>
    <row r="3" spans="1:9" s="1" customFormat="1" ht="25.5" customHeight="1">
      <c r="A3" s="8">
        <v>22920</v>
      </c>
      <c r="B3" s="25">
        <v>5500001</v>
      </c>
      <c r="C3" s="26"/>
      <c r="D3" s="47">
        <f>B3-5500000</f>
        <v>1</v>
      </c>
      <c r="F3" s="83">
        <v>22920</v>
      </c>
      <c r="G3" s="80">
        <v>1</v>
      </c>
      <c r="H3" s="80">
        <v>1</v>
      </c>
      <c r="I3" s="42">
        <f>B$3</f>
        <v>5500001</v>
      </c>
    </row>
    <row r="4" spans="1:9" s="15" customFormat="1" ht="25.5" customHeight="1">
      <c r="A4" s="13">
        <v>22948</v>
      </c>
      <c r="B4" s="27">
        <v>5500573</v>
      </c>
      <c r="C4" s="28"/>
      <c r="D4" s="47">
        <f aca="true" t="shared" si="0" ref="D4:D52">B4-5500000</f>
        <v>573</v>
      </c>
      <c r="E4" s="1"/>
      <c r="F4" s="83">
        <v>23011</v>
      </c>
      <c r="G4" s="80">
        <f>G3+H4</f>
        <v>2973</v>
      </c>
      <c r="H4" s="80">
        <v>2972</v>
      </c>
      <c r="I4" s="85">
        <f>B$3+G4</f>
        <v>5502974</v>
      </c>
    </row>
    <row r="5" spans="1:9" s="18" customFormat="1" ht="25.5" customHeight="1">
      <c r="A5" s="16">
        <v>23041</v>
      </c>
      <c r="B5" s="29">
        <v>5504964</v>
      </c>
      <c r="C5" s="30"/>
      <c r="D5" s="47">
        <f t="shared" si="0"/>
        <v>4964</v>
      </c>
      <c r="F5" s="83">
        <v>23376</v>
      </c>
      <c r="G5" s="80">
        <f aca="true" t="shared" si="1" ref="G5:G19">G4+H5</f>
        <v>34500</v>
      </c>
      <c r="H5" s="80">
        <v>31527</v>
      </c>
      <c r="I5" s="85">
        <f aca="true" t="shared" si="2" ref="I5:I19">B$3+G5</f>
        <v>5534501</v>
      </c>
    </row>
    <row r="6" spans="1:9" s="18" customFormat="1" ht="25.5" customHeight="1">
      <c r="A6" s="16">
        <v>23285</v>
      </c>
      <c r="B6" s="29">
        <v>5526060</v>
      </c>
      <c r="C6" s="30"/>
      <c r="D6" s="47">
        <f t="shared" si="0"/>
        <v>26060</v>
      </c>
      <c r="F6" s="83">
        <v>23742</v>
      </c>
      <c r="G6" s="80">
        <f t="shared" si="1"/>
        <v>62629</v>
      </c>
      <c r="H6" s="80">
        <v>28129</v>
      </c>
      <c r="I6" s="85">
        <f t="shared" si="2"/>
        <v>5562630</v>
      </c>
    </row>
    <row r="7" spans="1:9" s="15" customFormat="1" ht="25.5" customHeight="1">
      <c r="A7" s="13">
        <v>23347</v>
      </c>
      <c r="B7" s="27">
        <v>5532872</v>
      </c>
      <c r="C7" s="28"/>
      <c r="D7" s="47">
        <f t="shared" si="0"/>
        <v>32872</v>
      </c>
      <c r="F7" s="83">
        <v>24107</v>
      </c>
      <c r="G7" s="80">
        <f t="shared" si="1"/>
        <v>89828</v>
      </c>
      <c r="H7" s="80">
        <v>27199</v>
      </c>
      <c r="I7" s="85">
        <f t="shared" si="2"/>
        <v>5589829</v>
      </c>
    </row>
    <row r="8" spans="1:9" s="15" customFormat="1" ht="25.5" customHeight="1">
      <c r="A8" s="13">
        <v>23366</v>
      </c>
      <c r="B8" s="27">
        <v>5535066</v>
      </c>
      <c r="C8" s="28"/>
      <c r="D8" s="47">
        <f t="shared" si="0"/>
        <v>35066</v>
      </c>
      <c r="F8" s="83">
        <v>24472</v>
      </c>
      <c r="G8" s="80">
        <f t="shared" si="1"/>
        <v>121659</v>
      </c>
      <c r="H8" s="80">
        <v>31831</v>
      </c>
      <c r="I8" s="85">
        <f t="shared" si="2"/>
        <v>5621660</v>
      </c>
    </row>
    <row r="9" spans="1:9" s="15" customFormat="1" ht="25.5" customHeight="1">
      <c r="A9" s="13">
        <v>23527</v>
      </c>
      <c r="B9" s="27">
        <v>5548571</v>
      </c>
      <c r="C9" s="28"/>
      <c r="D9" s="47">
        <f t="shared" si="0"/>
        <v>48571</v>
      </c>
      <c r="F9" s="83">
        <v>24837</v>
      </c>
      <c r="G9" s="80">
        <f t="shared" si="1"/>
        <v>148380</v>
      </c>
      <c r="H9" s="80">
        <v>26721</v>
      </c>
      <c r="I9" s="85">
        <f t="shared" si="2"/>
        <v>5648381</v>
      </c>
    </row>
    <row r="10" spans="1:9" s="15" customFormat="1" ht="25.5" customHeight="1">
      <c r="A10" s="13">
        <v>23553</v>
      </c>
      <c r="B10" s="27">
        <v>5550902</v>
      </c>
      <c r="C10" s="28"/>
      <c r="D10" s="47">
        <f t="shared" si="0"/>
        <v>50902</v>
      </c>
      <c r="F10" s="83">
        <v>25203</v>
      </c>
      <c r="G10" s="80">
        <f t="shared" si="1"/>
        <v>176994</v>
      </c>
      <c r="H10" s="80">
        <v>28614</v>
      </c>
      <c r="I10" s="85">
        <f t="shared" si="2"/>
        <v>5676995</v>
      </c>
    </row>
    <row r="11" spans="1:9" s="15" customFormat="1" ht="25.5" customHeight="1">
      <c r="A11" s="13">
        <v>23677</v>
      </c>
      <c r="B11" s="27">
        <v>5559040</v>
      </c>
      <c r="C11" s="28"/>
      <c r="D11" s="47">
        <f t="shared" si="0"/>
        <v>59040</v>
      </c>
      <c r="F11" s="83">
        <v>25568</v>
      </c>
      <c r="G11" s="80">
        <f t="shared" si="1"/>
        <v>206803</v>
      </c>
      <c r="H11" s="80">
        <f>13315+16494</f>
        <v>29809</v>
      </c>
      <c r="I11" s="85">
        <f t="shared" si="2"/>
        <v>5706804</v>
      </c>
    </row>
    <row r="12" spans="1:9" ht="25.5" customHeight="1">
      <c r="A12" s="9">
        <v>23894</v>
      </c>
      <c r="B12" s="34">
        <v>5575619</v>
      </c>
      <c r="C12" s="35"/>
      <c r="D12" s="47">
        <f t="shared" si="0"/>
        <v>75619</v>
      </c>
      <c r="F12" s="83">
        <v>25933</v>
      </c>
      <c r="G12" s="80">
        <f t="shared" si="1"/>
        <v>236726</v>
      </c>
      <c r="H12" s="80">
        <v>29923</v>
      </c>
      <c r="I12" s="85">
        <f t="shared" si="2"/>
        <v>5736727</v>
      </c>
    </row>
    <row r="13" spans="1:9" s="18" customFormat="1" ht="25.5" customHeight="1">
      <c r="A13" s="16">
        <v>23938</v>
      </c>
      <c r="B13" s="29">
        <v>5577351</v>
      </c>
      <c r="C13" s="30"/>
      <c r="D13" s="47">
        <f t="shared" si="0"/>
        <v>77351</v>
      </c>
      <c r="F13" s="83">
        <v>26298</v>
      </c>
      <c r="G13" s="80">
        <f t="shared" si="1"/>
        <v>263820</v>
      </c>
      <c r="H13" s="80">
        <v>27094</v>
      </c>
      <c r="I13" s="85">
        <f t="shared" si="2"/>
        <v>5763821</v>
      </c>
    </row>
    <row r="14" spans="1:9" s="15" customFormat="1" ht="25.5" customHeight="1">
      <c r="A14" s="13">
        <v>23986</v>
      </c>
      <c r="B14" s="27">
        <v>5582784</v>
      </c>
      <c r="C14" s="28"/>
      <c r="D14" s="47">
        <f t="shared" si="0"/>
        <v>82784</v>
      </c>
      <c r="F14" s="83">
        <v>26664</v>
      </c>
      <c r="G14" s="80">
        <f t="shared" si="1"/>
        <v>292642</v>
      </c>
      <c r="H14" s="80">
        <v>28822</v>
      </c>
      <c r="I14" s="85">
        <f t="shared" si="2"/>
        <v>5792643</v>
      </c>
    </row>
    <row r="15" spans="1:9" s="15" customFormat="1" ht="25.5" customHeight="1">
      <c r="A15" s="13">
        <v>24047</v>
      </c>
      <c r="B15" s="27">
        <v>5587757</v>
      </c>
      <c r="C15" s="28"/>
      <c r="D15" s="47">
        <f t="shared" si="0"/>
        <v>87757</v>
      </c>
      <c r="F15" s="83">
        <v>27029</v>
      </c>
      <c r="G15" s="80">
        <f t="shared" si="1"/>
        <v>313556</v>
      </c>
      <c r="H15" s="80">
        <v>20914</v>
      </c>
      <c r="I15" s="85">
        <f t="shared" si="2"/>
        <v>5813557</v>
      </c>
    </row>
    <row r="16" spans="1:9" s="15" customFormat="1" ht="25.5" customHeight="1">
      <c r="A16" s="13">
        <v>24187</v>
      </c>
      <c r="B16" s="27">
        <v>5596397</v>
      </c>
      <c r="C16" s="28"/>
      <c r="D16" s="47">
        <f t="shared" si="0"/>
        <v>96397</v>
      </c>
      <c r="F16" s="83">
        <v>27394</v>
      </c>
      <c r="G16" s="80">
        <f t="shared" si="1"/>
        <v>324433</v>
      </c>
      <c r="H16" s="80">
        <v>10877</v>
      </c>
      <c r="I16" s="85">
        <f t="shared" si="2"/>
        <v>5824434</v>
      </c>
    </row>
    <row r="17" spans="1:9" s="15" customFormat="1" ht="25.5" customHeight="1">
      <c r="A17" s="13">
        <v>24259</v>
      </c>
      <c r="B17" s="27">
        <v>5600576</v>
      </c>
      <c r="C17" s="28"/>
      <c r="D17" s="47">
        <f t="shared" si="0"/>
        <v>100576</v>
      </c>
      <c r="F17" s="83">
        <v>27759</v>
      </c>
      <c r="G17" s="80">
        <f t="shared" si="1"/>
        <v>333197</v>
      </c>
      <c r="H17" s="80">
        <v>8764</v>
      </c>
      <c r="I17" s="85">
        <f t="shared" si="2"/>
        <v>5833198</v>
      </c>
    </row>
    <row r="18" spans="1:9" s="15" customFormat="1" ht="25.5" customHeight="1">
      <c r="A18" s="13">
        <v>24271</v>
      </c>
      <c r="B18" s="27">
        <v>5604321</v>
      </c>
      <c r="C18" s="28"/>
      <c r="D18" s="47">
        <f t="shared" si="0"/>
        <v>104321</v>
      </c>
      <c r="F18" s="83">
        <v>28125</v>
      </c>
      <c r="G18" s="80">
        <f t="shared" si="1"/>
        <v>338633</v>
      </c>
      <c r="H18" s="80">
        <v>5436</v>
      </c>
      <c r="I18" s="85">
        <f t="shared" si="2"/>
        <v>5838634</v>
      </c>
    </row>
    <row r="19" spans="1:9" s="15" customFormat="1" ht="25.5" customHeight="1">
      <c r="A19" s="13">
        <v>24316</v>
      </c>
      <c r="B19" s="27">
        <v>5607879</v>
      </c>
      <c r="C19" s="28"/>
      <c r="D19" s="47">
        <f t="shared" si="0"/>
        <v>107879</v>
      </c>
      <c r="F19" s="83">
        <v>28490</v>
      </c>
      <c r="G19" s="80">
        <f t="shared" si="1"/>
        <v>340425</v>
      </c>
      <c r="H19" s="80">
        <v>1792</v>
      </c>
      <c r="I19" s="85">
        <f t="shared" si="2"/>
        <v>5840426</v>
      </c>
    </row>
    <row r="20" spans="1:4" ht="25.5" customHeight="1">
      <c r="A20" s="9">
        <v>24320</v>
      </c>
      <c r="B20" s="34">
        <v>5608856</v>
      </c>
      <c r="C20" s="35"/>
      <c r="D20" s="47">
        <f t="shared" si="0"/>
        <v>108856</v>
      </c>
    </row>
    <row r="21" spans="1:4" s="15" customFormat="1" ht="25.5" customHeight="1">
      <c r="A21" s="13">
        <v>24430</v>
      </c>
      <c r="B21" s="27">
        <v>5618324</v>
      </c>
      <c r="C21" s="28"/>
      <c r="D21" s="47">
        <f t="shared" si="0"/>
        <v>118324</v>
      </c>
    </row>
    <row r="22" spans="1:4" s="15" customFormat="1" ht="25.5" customHeight="1">
      <c r="A22" s="13">
        <v>24464</v>
      </c>
      <c r="B22" s="27">
        <v>5621765</v>
      </c>
      <c r="C22" s="28"/>
      <c r="D22" s="47">
        <f t="shared" si="0"/>
        <v>121765</v>
      </c>
    </row>
    <row r="23" spans="1:4" s="15" customFormat="1" ht="25.5" customHeight="1">
      <c r="A23" s="13">
        <v>24532</v>
      </c>
      <c r="B23" s="27">
        <v>5628404</v>
      </c>
      <c r="C23" s="28"/>
      <c r="D23" s="47">
        <f t="shared" si="0"/>
        <v>128404</v>
      </c>
    </row>
    <row r="24" spans="1:4" s="15" customFormat="1" ht="25.5" customHeight="1">
      <c r="A24" s="13">
        <v>24677</v>
      </c>
      <c r="B24" s="27">
        <v>5636949</v>
      </c>
      <c r="C24" s="28"/>
      <c r="D24" s="47">
        <f t="shared" si="0"/>
        <v>136949</v>
      </c>
    </row>
    <row r="25" spans="1:4" s="15" customFormat="1" ht="25.5" customHeight="1">
      <c r="A25" s="13">
        <v>24772</v>
      </c>
      <c r="B25" s="27">
        <v>5644986</v>
      </c>
      <c r="C25" s="28"/>
      <c r="D25" s="47">
        <f t="shared" si="0"/>
        <v>144986</v>
      </c>
    </row>
    <row r="26" spans="1:4" s="15" customFormat="1" ht="25.5" customHeight="1">
      <c r="A26" s="13">
        <v>24814</v>
      </c>
      <c r="B26" s="27">
        <v>5646543</v>
      </c>
      <c r="C26" s="28"/>
      <c r="D26" s="47">
        <f t="shared" si="0"/>
        <v>146543</v>
      </c>
    </row>
    <row r="27" spans="1:4" s="15" customFormat="1" ht="25.5" customHeight="1">
      <c r="A27" s="13">
        <v>24995</v>
      </c>
      <c r="B27" s="27">
        <v>5660881</v>
      </c>
      <c r="C27" s="28"/>
      <c r="D27" s="47">
        <f t="shared" si="0"/>
        <v>160881</v>
      </c>
    </row>
    <row r="28" spans="1:4" s="15" customFormat="1" ht="25.5" customHeight="1">
      <c r="A28" s="13">
        <v>25034</v>
      </c>
      <c r="B28" s="27">
        <v>5663765</v>
      </c>
      <c r="C28" s="28"/>
      <c r="D28" s="47">
        <f t="shared" si="0"/>
        <v>163765</v>
      </c>
    </row>
    <row r="29" spans="1:4" s="15" customFormat="1" ht="25.5" customHeight="1">
      <c r="A29" s="13">
        <v>25063</v>
      </c>
      <c r="B29" s="27">
        <v>5665991</v>
      </c>
      <c r="C29" s="28"/>
      <c r="D29" s="47">
        <f t="shared" si="0"/>
        <v>165991</v>
      </c>
    </row>
    <row r="30" spans="1:4" ht="25.5" customHeight="1">
      <c r="A30" s="9">
        <v>25204</v>
      </c>
      <c r="B30" s="34">
        <v>5678216</v>
      </c>
      <c r="C30" s="35"/>
      <c r="D30" s="47">
        <f t="shared" si="0"/>
        <v>178216</v>
      </c>
    </row>
    <row r="31" spans="1:4" s="15" customFormat="1" ht="25.5" customHeight="1">
      <c r="A31" s="13">
        <v>25263</v>
      </c>
      <c r="B31" s="27">
        <v>5685048</v>
      </c>
      <c r="C31" s="28"/>
      <c r="D31" s="47">
        <f t="shared" si="0"/>
        <v>185048</v>
      </c>
    </row>
    <row r="32" spans="1:4" ht="25.5" customHeight="1">
      <c r="A32" s="9">
        <v>25355</v>
      </c>
      <c r="B32" s="34">
        <v>5690586</v>
      </c>
      <c r="C32" s="35"/>
      <c r="D32" s="47">
        <f t="shared" si="0"/>
        <v>190586</v>
      </c>
    </row>
    <row r="33" spans="1:4" s="71" customFormat="1" ht="25.5" customHeight="1">
      <c r="A33" s="67">
        <v>25370</v>
      </c>
      <c r="B33" s="68">
        <v>5691469</v>
      </c>
      <c r="C33" s="69"/>
      <c r="D33" s="70">
        <f t="shared" si="0"/>
        <v>191469</v>
      </c>
    </row>
    <row r="34" spans="1:4" s="60" customFormat="1" ht="25.5" customHeight="1">
      <c r="A34" s="56">
        <v>25385</v>
      </c>
      <c r="B34" s="57">
        <v>5693684</v>
      </c>
      <c r="C34" s="58"/>
      <c r="D34" s="59">
        <f t="shared" si="0"/>
        <v>193684</v>
      </c>
    </row>
    <row r="35" spans="1:4" s="15" customFormat="1" ht="25.5" customHeight="1">
      <c r="A35" s="13">
        <v>25406</v>
      </c>
      <c r="B35" s="27">
        <v>5694680</v>
      </c>
      <c r="C35" s="28"/>
      <c r="D35" s="47">
        <f t="shared" si="0"/>
        <v>194680</v>
      </c>
    </row>
    <row r="36" spans="1:4" s="15" customFormat="1" ht="25.5" customHeight="1">
      <c r="A36" s="13">
        <v>25513</v>
      </c>
      <c r="B36" s="27">
        <v>5702661</v>
      </c>
      <c r="C36" s="28"/>
      <c r="D36" s="47">
        <f t="shared" si="0"/>
        <v>202661</v>
      </c>
    </row>
    <row r="37" spans="1:4" s="15" customFormat="1" ht="25.5" customHeight="1">
      <c r="A37" s="13">
        <v>25636</v>
      </c>
      <c r="B37" s="27">
        <v>5712403</v>
      </c>
      <c r="C37" s="28"/>
      <c r="D37" s="47">
        <f t="shared" si="0"/>
        <v>212403</v>
      </c>
    </row>
    <row r="38" spans="1:4" s="15" customFormat="1" ht="25.5" customHeight="1">
      <c r="A38" s="13">
        <v>25695</v>
      </c>
      <c r="B38" s="27">
        <v>5718263</v>
      </c>
      <c r="C38" s="28"/>
      <c r="D38" s="47">
        <f t="shared" si="0"/>
        <v>218263</v>
      </c>
    </row>
    <row r="39" spans="1:4" s="15" customFormat="1" ht="25.5" customHeight="1">
      <c r="A39" s="13">
        <v>25695</v>
      </c>
      <c r="B39" s="27">
        <v>5718296</v>
      </c>
      <c r="C39" s="28"/>
      <c r="D39" s="47">
        <f t="shared" si="0"/>
        <v>218296</v>
      </c>
    </row>
    <row r="40" spans="1:4" s="15" customFormat="1" ht="25.5" customHeight="1">
      <c r="A40" s="13">
        <v>25750</v>
      </c>
      <c r="B40" s="27">
        <v>5720011</v>
      </c>
      <c r="C40" s="28"/>
      <c r="D40" s="47">
        <f t="shared" si="0"/>
        <v>220011</v>
      </c>
    </row>
    <row r="41" spans="1:4" s="21" customFormat="1" ht="25.5" customHeight="1">
      <c r="A41" s="19">
        <v>25735</v>
      </c>
      <c r="B41" s="36">
        <v>5720642</v>
      </c>
      <c r="C41" s="37"/>
      <c r="D41" s="47">
        <f t="shared" si="0"/>
        <v>220642</v>
      </c>
    </row>
    <row r="42" spans="1:4" s="21" customFormat="1" ht="25.5" customHeight="1">
      <c r="A42" s="16">
        <v>25989</v>
      </c>
      <c r="B42" s="29">
        <v>5741626</v>
      </c>
      <c r="C42" s="30"/>
      <c r="D42" s="47">
        <f t="shared" si="0"/>
        <v>241626</v>
      </c>
    </row>
    <row r="43" spans="1:4" s="15" customFormat="1" ht="25.5" customHeight="1">
      <c r="A43" s="13">
        <v>26028</v>
      </c>
      <c r="B43" s="27">
        <v>5744286</v>
      </c>
      <c r="C43" s="28"/>
      <c r="D43" s="47">
        <f t="shared" si="0"/>
        <v>244286</v>
      </c>
    </row>
    <row r="44" spans="1:4" s="15" customFormat="1" ht="25.5" customHeight="1">
      <c r="A44" s="13">
        <v>26073</v>
      </c>
      <c r="B44" s="27">
        <v>5747323</v>
      </c>
      <c r="C44" s="28"/>
      <c r="D44" s="47">
        <f t="shared" si="0"/>
        <v>247323</v>
      </c>
    </row>
    <row r="45" spans="1:4" s="15" customFormat="1" ht="25.5" customHeight="1">
      <c r="A45" s="13">
        <v>26109</v>
      </c>
      <c r="B45" s="27">
        <v>5749930</v>
      </c>
      <c r="C45" s="28"/>
      <c r="D45" s="47">
        <f t="shared" si="0"/>
        <v>249930</v>
      </c>
    </row>
    <row r="46" spans="1:4" s="15" customFormat="1" ht="25.5" customHeight="1">
      <c r="A46" s="13">
        <v>26294</v>
      </c>
      <c r="B46" s="27">
        <v>5764160</v>
      </c>
      <c r="C46" s="28"/>
      <c r="D46" s="47">
        <f t="shared" si="0"/>
        <v>264160</v>
      </c>
    </row>
    <row r="47" spans="1:4" s="15" customFormat="1" ht="25.5" customHeight="1">
      <c r="A47" s="13">
        <v>26390</v>
      </c>
      <c r="B47" s="27">
        <v>5770464</v>
      </c>
      <c r="C47" s="28"/>
      <c r="D47" s="47">
        <f t="shared" si="0"/>
        <v>270464</v>
      </c>
    </row>
    <row r="48" spans="1:4" s="15" customFormat="1" ht="25.5" customHeight="1">
      <c r="A48" s="13">
        <v>26576</v>
      </c>
      <c r="B48" s="27">
        <v>5785331</v>
      </c>
      <c r="C48" s="28"/>
      <c r="D48" s="47">
        <f t="shared" si="0"/>
        <v>285331</v>
      </c>
    </row>
    <row r="49" spans="1:4" s="15" customFormat="1" ht="25.5" customHeight="1">
      <c r="A49" s="13">
        <v>26605</v>
      </c>
      <c r="B49" s="27">
        <v>5788199</v>
      </c>
      <c r="C49" s="28"/>
      <c r="D49" s="47">
        <f t="shared" si="0"/>
        <v>288199</v>
      </c>
    </row>
    <row r="50" spans="1:4" s="15" customFormat="1" ht="25.5" customHeight="1">
      <c r="A50" s="13">
        <v>27211</v>
      </c>
      <c r="B50" s="27">
        <v>5812781</v>
      </c>
      <c r="C50" s="28"/>
      <c r="D50" s="47">
        <f t="shared" si="0"/>
        <v>312781</v>
      </c>
    </row>
    <row r="51" spans="1:4" s="15" customFormat="1" ht="25.5" customHeight="1">
      <c r="A51" s="13">
        <v>27454</v>
      </c>
      <c r="B51" s="27">
        <v>5825663</v>
      </c>
      <c r="C51" s="28"/>
      <c r="D51" s="47">
        <f t="shared" si="0"/>
        <v>325663</v>
      </c>
    </row>
    <row r="52" spans="1:4" s="15" customFormat="1" ht="25.5" customHeight="1">
      <c r="A52" s="13">
        <v>27942</v>
      </c>
      <c r="B52" s="27">
        <v>5835461</v>
      </c>
      <c r="C52" s="28"/>
      <c r="D52" s="47">
        <f t="shared" si="0"/>
        <v>335461</v>
      </c>
    </row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</sheetData>
  <mergeCells count="2">
    <mergeCell ref="B1:C1"/>
    <mergeCell ref="A1:A2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82140 Olching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MZ ES 125/150</dc:subject>
  <dc:creator>Harald Kucharcik</dc:creator>
  <cp:keywords/>
  <dc:description/>
  <cp:lastModifiedBy>Fam. Kucharcik</cp:lastModifiedBy>
  <cp:lastPrinted>2007-06-12T11:18:06Z</cp:lastPrinted>
  <dcterms:created xsi:type="dcterms:W3CDTF">2007-01-06T21:12:37Z</dcterms:created>
  <dcterms:modified xsi:type="dcterms:W3CDTF">2007-06-24T20:31:21Z</dcterms:modified>
  <cp:category/>
  <cp:version/>
  <cp:contentType/>
  <cp:contentStatus/>
</cp:coreProperties>
</file>